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2020年" sheetId="8" r:id="rId1"/>
    <sheet name="2021年" sheetId="6" r:id="rId2"/>
    <sheet name="2022年" sheetId="7" r:id="rId3"/>
  </sheets>
  <calcPr calcId="125725"/>
</workbook>
</file>

<file path=xl/calcChain.xml><?xml version="1.0" encoding="utf-8"?>
<calcChain xmlns="http://schemas.openxmlformats.org/spreadsheetml/2006/main">
  <c r="F8" i="8"/>
  <c r="E8"/>
  <c r="E7"/>
  <c r="F7"/>
  <c r="F5"/>
  <c r="E5"/>
  <c r="E16" i="6"/>
  <c r="E41"/>
  <c r="E25"/>
  <c r="E30"/>
  <c r="E31" s="1"/>
  <c r="E16" i="7"/>
  <c r="E17" s="1"/>
  <c r="E10"/>
</calcChain>
</file>

<file path=xl/sharedStrings.xml><?xml version="1.0" encoding="utf-8"?>
<sst xmlns="http://schemas.openxmlformats.org/spreadsheetml/2006/main" count="234" uniqueCount="127">
  <si>
    <t>项目排序</t>
  </si>
  <si>
    <t>项目名称</t>
  </si>
  <si>
    <t>项目类型</t>
  </si>
  <si>
    <t>申报金额</t>
  </si>
  <si>
    <t>评审金额</t>
  </si>
  <si>
    <t>备注</t>
  </si>
  <si>
    <t>项目类别</t>
  </si>
  <si>
    <t>教学实验室设备购置</t>
  </si>
  <si>
    <t>生物药物分析实验项目的建设</t>
  </si>
  <si>
    <t>生物制药国家级实验教学中心更新升级</t>
  </si>
  <si>
    <t>基于模型的一体化药物研发实验体系</t>
  </si>
  <si>
    <t>药学化学基础实验教学示范中心设备购置</t>
  </si>
  <si>
    <t>房屋修缮</t>
  </si>
  <si>
    <t>其他</t>
  </si>
  <si>
    <t>教学实验室改造</t>
  </si>
  <si>
    <t>玄武门校区医化所加固维修项目</t>
  </si>
  <si>
    <t>其他房屋修缮</t>
  </si>
  <si>
    <t>基建后勤2</t>
  </si>
  <si>
    <t>基建后勤3</t>
  </si>
  <si>
    <t>基建后勤4</t>
  </si>
  <si>
    <t>基建后勤5</t>
  </si>
  <si>
    <t>基建后勤6</t>
  </si>
  <si>
    <t>基建后勤7</t>
  </si>
  <si>
    <t>基建后勤8</t>
  </si>
  <si>
    <t>基建后勤9</t>
  </si>
  <si>
    <t>基建后勤10</t>
  </si>
  <si>
    <t>基建后勤11</t>
  </si>
  <si>
    <t>基建后勤12</t>
  </si>
  <si>
    <t>基建后勤13</t>
  </si>
  <si>
    <t>江宁校区实验楼G楼434会议室更新工程</t>
  </si>
  <si>
    <t>江宁校区学术拓展训练中心维修改造</t>
  </si>
  <si>
    <t>江宁校区二期篮排球场及网球场维修改造</t>
  </si>
  <si>
    <t>安防</t>
  </si>
  <si>
    <t>教学机房智慧化改造(二期)</t>
  </si>
  <si>
    <t>RFID固定资产盘点系统（一期）</t>
  </si>
  <si>
    <t>校园信息化基础设施升级改造</t>
  </si>
  <si>
    <t>云数据中心优化升级</t>
  </si>
  <si>
    <t>江宁校区校园无线网升级</t>
  </si>
  <si>
    <t>图书馆读者悦阅环境建设（一期）</t>
  </si>
  <si>
    <t>校园卡数据中心升级及虚拟卡应用</t>
  </si>
  <si>
    <t>设备资料购置</t>
  </si>
  <si>
    <t>基础设施改造</t>
  </si>
  <si>
    <t>校园信息化建设</t>
  </si>
  <si>
    <t>图书馆改造</t>
  </si>
  <si>
    <t>合计</t>
    <phoneticPr fontId="10" type="noConversion"/>
  </si>
  <si>
    <t>2021年中央高校改善基本办学条件专项资金项目排序表</t>
    <phoneticPr fontId="10" type="noConversion"/>
  </si>
  <si>
    <t>江宁校区管网探测工程</t>
  </si>
  <si>
    <t>综合改造</t>
  </si>
  <si>
    <t xml:space="preserve">江宁校区沥青道路维修工程（一期） </t>
  </si>
  <si>
    <t>江宁校区道路维修-以诚路段</t>
  </si>
  <si>
    <t>学生宿舍改造</t>
  </si>
  <si>
    <t>玄武门校区图书馆维修</t>
  </si>
  <si>
    <t>玄武门校区成教院老楼维修</t>
  </si>
  <si>
    <t>古建修缮</t>
  </si>
  <si>
    <t>玄武门校区药学院老楼维修</t>
  </si>
  <si>
    <t>江宁校区棒垒球场地改造工程</t>
  </si>
  <si>
    <t>基建后勤1</t>
    <phoneticPr fontId="10" type="noConversion"/>
  </si>
  <si>
    <t>2022年中央高校改善基本办学条件专项资金项目排序表</t>
    <phoneticPr fontId="10" type="noConversion"/>
  </si>
  <si>
    <t>江宁校区专业课实验楼G楼修缮</t>
  </si>
  <si>
    <t>江宁校区学生公寓G维修</t>
  </si>
  <si>
    <t>江宁校区道路维修-以仁路段</t>
  </si>
  <si>
    <t>江宁校区沥青道路维修工程（二期） 
学院实验楼周边道路维修及周边绿化</t>
  </si>
  <si>
    <t>玄武门校区学生宿舍3、4栋维修</t>
  </si>
  <si>
    <t>玄武门校区综合楼学生宿舍维修</t>
  </si>
  <si>
    <t>江宁校区第二食堂前场维修</t>
  </si>
  <si>
    <t>食堂修缮</t>
  </si>
  <si>
    <t>信息中心2</t>
  </si>
  <si>
    <t>信息中心3</t>
  </si>
  <si>
    <t>信息中心4</t>
  </si>
  <si>
    <t>信息中心5</t>
  </si>
  <si>
    <t>图书资料购置项目(三期)</t>
  </si>
  <si>
    <t>教学保障系统建设（五期）</t>
  </si>
  <si>
    <t>图书馆读者悦阅环境建设（二期）</t>
  </si>
  <si>
    <t>校园卡数据中心升级及移动应用平台构建</t>
  </si>
  <si>
    <t>设备资料购置</t>
    <phoneticPr fontId="10" type="noConversion"/>
  </si>
  <si>
    <t>信息化建设</t>
    <phoneticPr fontId="10" type="noConversion"/>
  </si>
  <si>
    <t>信息中心 小计</t>
    <phoneticPr fontId="10" type="noConversion"/>
  </si>
  <si>
    <t>设备资料购置</t>
    <phoneticPr fontId="10" type="noConversion"/>
  </si>
  <si>
    <t>信息化建设</t>
    <phoneticPr fontId="10" type="noConversion"/>
  </si>
  <si>
    <t>基建后勤  小计</t>
    <phoneticPr fontId="10" type="noConversion"/>
  </si>
  <si>
    <t>图书资料购置项目(四期)</t>
  </si>
  <si>
    <t>智慧校园建设（三期）</t>
  </si>
  <si>
    <t>中心机房核心设施及网络核心设备升级</t>
  </si>
  <si>
    <t>教学保障系统建设（六期）</t>
  </si>
  <si>
    <t>校园卡虚拟化及聚合支付升级改造</t>
  </si>
  <si>
    <t>江宁校区运动长廊景观改造</t>
    <phoneticPr fontId="10" type="noConversion"/>
  </si>
  <si>
    <t>基建后勤</t>
    <phoneticPr fontId="10" type="noConversion"/>
  </si>
  <si>
    <t>基础设施改造</t>
    <phoneticPr fontId="10" type="noConversion"/>
  </si>
  <si>
    <t>绿化</t>
    <phoneticPr fontId="10" type="noConversion"/>
  </si>
  <si>
    <t>房屋修缮</t>
    <phoneticPr fontId="10" type="noConversion"/>
  </si>
  <si>
    <t>学生活动室修缮</t>
    <phoneticPr fontId="10" type="noConversion"/>
  </si>
  <si>
    <t>其他房屋修缮</t>
    <phoneticPr fontId="10" type="noConversion"/>
  </si>
  <si>
    <t>基建后勤1</t>
    <phoneticPr fontId="10" type="noConversion"/>
  </si>
  <si>
    <t>基建后勤2</t>
    <phoneticPr fontId="10" type="noConversion"/>
  </si>
  <si>
    <t>教务处1</t>
    <phoneticPr fontId="10" type="noConversion"/>
  </si>
  <si>
    <t>教务处2</t>
    <phoneticPr fontId="10" type="noConversion"/>
  </si>
  <si>
    <t>教务处3</t>
    <phoneticPr fontId="10" type="noConversion"/>
  </si>
  <si>
    <t>教务处4</t>
    <phoneticPr fontId="10" type="noConversion"/>
  </si>
  <si>
    <t>教务处 小计</t>
    <phoneticPr fontId="10" type="noConversion"/>
  </si>
  <si>
    <t>信息中心6</t>
  </si>
  <si>
    <t>信息中心7</t>
  </si>
  <si>
    <t>信息中心8</t>
  </si>
  <si>
    <t>保卫处</t>
    <phoneticPr fontId="10" type="noConversion"/>
  </si>
  <si>
    <t>不纳入修购专项</t>
    <phoneticPr fontId="10" type="noConversion"/>
  </si>
  <si>
    <t>信息中心</t>
    <phoneticPr fontId="10" type="noConversion"/>
  </si>
  <si>
    <t>与教学无关，不可申报修购</t>
    <phoneticPr fontId="10" type="noConversion"/>
  </si>
  <si>
    <t>信息中心1</t>
    <phoneticPr fontId="10" type="noConversion"/>
  </si>
  <si>
    <t>合计</t>
    <phoneticPr fontId="10" type="noConversion"/>
  </si>
  <si>
    <t>玄武门校区学生宿舍1、2栋维修</t>
    <phoneticPr fontId="10" type="noConversion"/>
  </si>
  <si>
    <t>平安校园安防车辆道闸系统升级改造工程</t>
    <phoneticPr fontId="10" type="noConversion"/>
  </si>
  <si>
    <t>体育部</t>
    <phoneticPr fontId="10" type="noConversion"/>
  </si>
  <si>
    <t>校园信息化建设</t>
    <phoneticPr fontId="10" type="noConversion"/>
  </si>
  <si>
    <t>模拟药房实训设备的升级改造</t>
  </si>
  <si>
    <t>江宁校区综合门诊楼维修</t>
  </si>
  <si>
    <t>玄武门校区学术交流中心钢结构维修</t>
  </si>
  <si>
    <t>2019年评审</t>
    <phoneticPr fontId="10" type="noConversion"/>
  </si>
  <si>
    <t>2018年评审</t>
    <phoneticPr fontId="10" type="noConversion"/>
  </si>
  <si>
    <t>基建后勤  小计</t>
    <phoneticPr fontId="10" type="noConversion"/>
  </si>
  <si>
    <t>信息中心1</t>
    <phoneticPr fontId="10" type="noConversion"/>
  </si>
  <si>
    <t>信息中心  小计</t>
    <phoneticPr fontId="10" type="noConversion"/>
  </si>
  <si>
    <t>教务处1</t>
    <phoneticPr fontId="10" type="noConversion"/>
  </si>
  <si>
    <t>教务处 小计</t>
    <phoneticPr fontId="10" type="noConversion"/>
  </si>
  <si>
    <t>2020年中央高校改善基本办学条件专项资金项目排序表（未安排）</t>
    <phoneticPr fontId="10" type="noConversion"/>
  </si>
  <si>
    <t>建议银行支付，申请学校预算</t>
    <phoneticPr fontId="10" type="noConversion"/>
  </si>
  <si>
    <t>建议自筹</t>
    <phoneticPr fontId="10" type="noConversion"/>
  </si>
  <si>
    <t>教学实验室设备购置</t>
    <phoneticPr fontId="10" type="noConversion"/>
  </si>
  <si>
    <t>2016年已评审（申报金额1564.76，评审金额1353.49），如有安排需重新申报</t>
    <phoneticPr fontId="10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</si>
</sst>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0_ "/>
    <numFmt numFmtId="177" formatCode="0.00_);\(0.00\)"/>
    <numFmt numFmtId="178" formatCode="0_);[Red]\(0\)"/>
    <numFmt numFmtId="179" formatCode="_ \¥* #,##0.00_ ;_ \¥* \-#,##0.00_ ;_ \¥* &quot;-&quot;??_ ;_ @_ "/>
    <numFmt numFmtId="180" formatCode="_(\¥* #,##0.00_);_(\¥* \(#,##0.00\);_(\¥* &quot;-&quot;??_);_(@_)"/>
    <numFmt numFmtId="181" formatCode="_(* #,##0.00_);_(* \(#,##0.00\);_(* &quot;-&quot;??_);_(@_)"/>
    <numFmt numFmtId="182" formatCode="0.00_ "/>
    <numFmt numFmtId="183" formatCode="0.00_);[Red]\(0.00\)"/>
  </numFmts>
  <fonts count="59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20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9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33">
    <xf numFmtId="0" fontId="0" fillId="0" borderId="0"/>
    <xf numFmtId="0" fontId="3" fillId="0" borderId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5" fillId="0" borderId="0"/>
    <xf numFmtId="43" fontId="3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5" fillId="0" borderId="0"/>
    <xf numFmtId="0" fontId="19" fillId="0" borderId="0"/>
    <xf numFmtId="0" fontId="11" fillId="0" borderId="0"/>
    <xf numFmtId="179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1" fillId="0" borderId="0"/>
    <xf numFmtId="0" fontId="19" fillId="0" borderId="0">
      <alignment vertical="center"/>
    </xf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11" fillId="0" borderId="0"/>
    <xf numFmtId="180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180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9" fillId="0" borderId="0" applyFont="0" applyFill="0" applyBorder="0" applyAlignment="0" applyProtection="0">
      <alignment vertical="center"/>
    </xf>
    <xf numFmtId="0" fontId="11" fillId="0" borderId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1" fillId="0" borderId="0"/>
    <xf numFmtId="0" fontId="23" fillId="3" borderId="0" applyNumberFormat="0" applyBorder="0" applyAlignment="0" applyProtection="0">
      <alignment vertical="center"/>
    </xf>
    <xf numFmtId="0" fontId="11" fillId="0" borderId="0"/>
    <xf numFmtId="0" fontId="23" fillId="3" borderId="0" applyNumberFormat="0" applyBorder="0" applyAlignment="0" applyProtection="0">
      <alignment vertical="center"/>
    </xf>
    <xf numFmtId="0" fontId="19" fillId="0" borderId="0"/>
    <xf numFmtId="0" fontId="19" fillId="0" borderId="0"/>
    <xf numFmtId="180" fontId="11" fillId="0" borderId="0" applyFont="0" applyFill="0" applyBorder="0" applyAlignment="0" applyProtection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180" fontId="11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24" fillId="0" borderId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24" fillId="0" borderId="0"/>
    <xf numFmtId="0" fontId="11" fillId="0" borderId="0"/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25" fillId="0" borderId="0"/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1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179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181" fontId="11" fillId="0" borderId="0" applyFont="0" applyFill="0" applyBorder="0" applyAlignment="0" applyProtection="0"/>
    <xf numFmtId="0" fontId="11" fillId="0" borderId="0">
      <alignment vertical="center"/>
    </xf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80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181" fontId="11" fillId="0" borderId="0" applyFont="0" applyFill="0" applyBorder="0" applyAlignment="0" applyProtection="0"/>
    <xf numFmtId="0" fontId="11" fillId="0" borderId="0"/>
    <xf numFmtId="0" fontId="19" fillId="0" borderId="0">
      <alignment vertical="center"/>
    </xf>
    <xf numFmtId="0" fontId="11" fillId="0" borderId="0"/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181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81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0" fontId="21" fillId="0" borderId="0">
      <alignment vertical="center"/>
    </xf>
    <xf numFmtId="181" fontId="11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181" fontId="2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181" fontId="2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9" fillId="0" borderId="0">
      <alignment vertical="center"/>
    </xf>
    <xf numFmtId="181" fontId="11" fillId="0" borderId="0" applyFont="0" applyFill="0" applyBorder="0" applyAlignment="0" applyProtection="0"/>
    <xf numFmtId="0" fontId="11" fillId="0" borderId="0"/>
    <xf numFmtId="181" fontId="11" fillId="0" borderId="0" applyFont="0" applyFill="0" applyBorder="0" applyAlignment="0" applyProtection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20" fillId="2" borderId="0" applyNumberFormat="0" applyBorder="0" applyAlignment="0" applyProtection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180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181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5" borderId="9" applyNumberFormat="0" applyAlignment="0" applyProtection="0">
      <alignment vertical="center"/>
    </xf>
    <xf numFmtId="0" fontId="35" fillId="5" borderId="9" applyNumberFormat="0" applyAlignment="0" applyProtection="0">
      <alignment vertical="center"/>
    </xf>
    <xf numFmtId="0" fontId="35" fillId="5" borderId="9" applyNumberFormat="0" applyAlignment="0" applyProtection="0">
      <alignment vertical="center"/>
    </xf>
    <xf numFmtId="0" fontId="39" fillId="17" borderId="10" applyNumberFormat="0" applyAlignment="0" applyProtection="0">
      <alignment vertical="center"/>
    </xf>
    <xf numFmtId="0" fontId="39" fillId="17" borderId="10" applyNumberFormat="0" applyAlignment="0" applyProtection="0">
      <alignment vertical="center"/>
    </xf>
    <xf numFmtId="0" fontId="39" fillId="17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11" fillId="23" borderId="13" applyNumberFormat="0" applyFont="0" applyAlignment="0" applyProtection="0">
      <alignment vertical="center"/>
    </xf>
    <xf numFmtId="0" fontId="11" fillId="23" borderId="13" applyNumberFormat="0" applyFont="0" applyAlignment="0" applyProtection="0">
      <alignment vertical="center"/>
    </xf>
    <xf numFmtId="0" fontId="11" fillId="23" borderId="13" applyNumberFormat="0" applyFont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21" fillId="0" borderId="0">
      <alignment vertical="center"/>
    </xf>
    <xf numFmtId="0" fontId="40" fillId="0" borderId="0"/>
    <xf numFmtId="0" fontId="1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7" fillId="17" borderId="10" applyNumberFormat="0" applyAlignment="0" applyProtection="0">
      <alignment vertical="center"/>
    </xf>
    <xf numFmtId="0" fontId="57" fillId="17" borderId="10" applyNumberFormat="0" applyAlignment="0" applyProtection="0">
      <alignment vertical="center"/>
    </xf>
    <xf numFmtId="0" fontId="57" fillId="17" borderId="1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6" fillId="5" borderId="12" applyNumberFormat="0" applyAlignment="0" applyProtection="0">
      <alignment vertical="center"/>
    </xf>
    <xf numFmtId="0" fontId="46" fillId="5" borderId="12" applyNumberFormat="0" applyAlignment="0" applyProtection="0">
      <alignment vertical="center"/>
    </xf>
    <xf numFmtId="0" fontId="46" fillId="5" borderId="12" applyNumberFormat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4" fillId="23" borderId="13" applyNumberFormat="0" applyFont="0" applyAlignment="0" applyProtection="0">
      <alignment vertical="center"/>
    </xf>
    <xf numFmtId="0" fontId="4" fillId="23" borderId="13" applyNumberFormat="0" applyFont="0" applyAlignment="0" applyProtection="0">
      <alignment vertical="center"/>
    </xf>
    <xf numFmtId="0" fontId="4" fillId="23" borderId="13" applyNumberFormat="0" applyFont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>
      <alignment vertical="center"/>
    </xf>
    <xf numFmtId="0" fontId="58" fillId="0" borderId="0"/>
  </cellStyleXfs>
  <cellXfs count="69">
    <xf numFmtId="0" fontId="0" fillId="0" borderId="0" xfId="0"/>
    <xf numFmtId="176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6" applyNumberFormat="1" applyFont="1" applyFill="1" applyBorder="1" applyAlignment="1">
      <alignment horizontal="left" vertical="center" wrapText="1"/>
    </xf>
    <xf numFmtId="0" fontId="12" fillId="0" borderId="1" xfId="6" applyNumberFormat="1" applyFont="1" applyFill="1" applyBorder="1" applyAlignment="1">
      <alignment horizontal="left" vertical="center" wrapText="1"/>
    </xf>
    <xf numFmtId="0" fontId="0" fillId="0" borderId="1" xfId="0" applyBorder="1"/>
    <xf numFmtId="0" fontId="17" fillId="0" borderId="0" xfId="6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7" fontId="12" fillId="0" borderId="1" xfId="6" applyNumberFormat="1" applyFont="1" applyFill="1" applyBorder="1" applyAlignment="1">
      <alignment horizontal="center" vertical="center" shrinkToFi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178" fontId="12" fillId="0" borderId="1" xfId="8" applyNumberFormat="1" applyFont="1" applyFill="1" applyBorder="1" applyAlignment="1">
      <alignment horizontal="center" vertical="center" wrapText="1"/>
    </xf>
    <xf numFmtId="178" fontId="12" fillId="0" borderId="1" xfId="6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1" xfId="6" applyFont="1" applyBorder="1" applyAlignment="1">
      <alignment horizontal="left" vertical="center"/>
    </xf>
    <xf numFmtId="0" fontId="12" fillId="0" borderId="1" xfId="6" applyFont="1" applyFill="1" applyBorder="1" applyAlignment="1">
      <alignment horizontal="left" vertical="center"/>
    </xf>
    <xf numFmtId="0" fontId="12" fillId="0" borderId="1" xfId="6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43" fontId="12" fillId="0" borderId="1" xfId="7" applyFont="1" applyFill="1" applyBorder="1" applyAlignment="1">
      <alignment horizontal="right" vertical="center" wrapText="1"/>
    </xf>
    <xf numFmtId="43" fontId="12" fillId="0" borderId="1" xfId="7" applyFont="1" applyFill="1" applyBorder="1" applyAlignment="1">
      <alignment horizontal="right" vertical="center"/>
    </xf>
    <xf numFmtId="43" fontId="15" fillId="0" borderId="1" xfId="7" applyFont="1" applyFill="1" applyBorder="1" applyAlignment="1">
      <alignment horizontal="right" vertical="center" wrapText="1"/>
    </xf>
    <xf numFmtId="43" fontId="8" fillId="0" borderId="1" xfId="7" applyFont="1" applyBorder="1" applyAlignment="1"/>
    <xf numFmtId="43" fontId="12" fillId="0" borderId="1" xfId="7" applyFont="1" applyFill="1" applyBorder="1" applyAlignment="1">
      <alignment horizontal="left" vertical="center" wrapText="1"/>
    </xf>
    <xf numFmtId="43" fontId="12" fillId="0" borderId="1" xfId="7" applyFont="1" applyFill="1" applyBorder="1" applyAlignment="1">
      <alignment horizontal="center" vertical="center" wrapText="1"/>
    </xf>
    <xf numFmtId="43" fontId="9" fillId="0" borderId="1" xfId="7" applyFont="1" applyBorder="1" applyAlignme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16" fillId="0" borderId="1" xfId="0" applyFont="1" applyBorder="1"/>
    <xf numFmtId="49" fontId="12" fillId="0" borderId="1" xfId="6" applyNumberFormat="1" applyFont="1" applyFill="1" applyBorder="1" applyAlignment="1">
      <alignment horizontal="center" vertical="center" wrapText="1"/>
    </xf>
    <xf numFmtId="178" fontId="12" fillId="0" borderId="1" xfId="4" applyNumberFormat="1" applyFont="1" applyFill="1" applyBorder="1" applyAlignment="1">
      <alignment horizontal="center" vertical="center" shrinkToFit="1"/>
    </xf>
    <xf numFmtId="0" fontId="12" fillId="0" borderId="1" xfId="4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78" fontId="12" fillId="0" borderId="1" xfId="4" applyNumberFormat="1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43" fontId="8" fillId="0" borderId="1" xfId="7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43" fontId="9" fillId="0" borderId="1" xfId="7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/>
    <xf numFmtId="0" fontId="16" fillId="0" borderId="1" xfId="9" applyFont="1" applyFill="1" applyBorder="1" applyAlignment="1">
      <alignment horizontal="left" vertical="center" wrapText="1"/>
    </xf>
    <xf numFmtId="178" fontId="6" fillId="0" borderId="1" xfId="4" applyNumberFormat="1" applyFont="1" applyFill="1" applyBorder="1" applyAlignment="1">
      <alignment horizontal="left" vertical="center" shrinkToFit="1"/>
    </xf>
    <xf numFmtId="183" fontId="6" fillId="0" borderId="1" xfId="54" applyNumberFormat="1" applyFont="1" applyFill="1" applyBorder="1" applyAlignment="1">
      <alignment horizontal="right" vertical="center" wrapText="1"/>
    </xf>
    <xf numFmtId="182" fontId="16" fillId="0" borderId="1" xfId="9" applyNumberFormat="1" applyFont="1" applyFill="1" applyBorder="1" applyAlignment="1">
      <alignment horizontal="right" vertical="center" wrapText="1"/>
    </xf>
    <xf numFmtId="176" fontId="16" fillId="0" borderId="1" xfId="35" applyNumberFormat="1" applyFont="1" applyFill="1" applyBorder="1" applyAlignment="1">
      <alignment horizontal="right" vertical="center" wrapText="1"/>
    </xf>
    <xf numFmtId="0" fontId="16" fillId="0" borderId="1" xfId="9" applyFont="1" applyFill="1" applyBorder="1" applyAlignment="1">
      <alignment horizontal="center" vertical="center"/>
    </xf>
    <xf numFmtId="176" fontId="16" fillId="0" borderId="1" xfId="132" applyNumberFormat="1" applyFont="1" applyFill="1" applyBorder="1" applyAlignment="1">
      <alignment horizontal="right" vertical="center" wrapText="1"/>
    </xf>
    <xf numFmtId="0" fontId="18" fillId="0" borderId="1" xfId="0" applyFont="1" applyBorder="1"/>
    <xf numFmtId="49" fontId="16" fillId="0" borderId="1" xfId="9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78" fontId="12" fillId="0" borderId="1" xfId="6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43" fontId="8" fillId="0" borderId="1" xfId="7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4" xfId="6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733">
    <cellStyle name="_ET_STYLE_NoName_00_" xfId="56"/>
    <cellStyle name="0,0_x000a__x000a_NA_x000a__x000a_" xfId="598"/>
    <cellStyle name="0,0_x000a__x000a_NA_x000a__x000a_ 2" xfId="601"/>
    <cellStyle name="0,0_x000a__x000a_NA_x000a__x000a_ 2 2" xfId="729"/>
    <cellStyle name="0,0_x000a__x000a_NA_x000a__x000a_ 3" xfId="726"/>
    <cellStyle name="0,0_x000a__x000a_NA_x000a__x000a__会议系统-1" xfId="603"/>
    <cellStyle name="0,0_x000d__x000a_NA_x000d__x000a_" xfId="599"/>
    <cellStyle name="0,0_x000d__x000a_NA_x000d__x000a_ 2" xfId="600"/>
    <cellStyle name="0,0_x000d__x000a_NA_x000d__x000a_ 2 2" xfId="728"/>
    <cellStyle name="0,0_x000d__x000a_NA_x000d__x000a_ 3" xfId="727"/>
    <cellStyle name="0,0_x000d__x000a_NA_x000d__x000a_ 4" xfId="602"/>
    <cellStyle name="0,0_x000d__x000a_NA_x000d__x000a_ 4 2" xfId="730"/>
    <cellStyle name="0,0_x000d__x000a_NA_x000d__x000a__会议系统-1" xfId="604"/>
    <cellStyle name="20% - 强调文字颜色 1 2" xfId="487"/>
    <cellStyle name="20% - 强调文字颜色 1 2 2" xfId="613"/>
    <cellStyle name="20% - 强调文字颜色 1 3" xfId="488"/>
    <cellStyle name="20% - 强调文字颜色 1 3 2" xfId="614"/>
    <cellStyle name="20% - 强调文字颜色 1 4" xfId="489"/>
    <cellStyle name="20% - 强调文字颜色 1 4 2" xfId="615"/>
    <cellStyle name="20% - 强调文字颜色 2 2" xfId="490"/>
    <cellStyle name="20% - 强调文字颜色 2 2 2" xfId="616"/>
    <cellStyle name="20% - 强调文字颜色 2 3" xfId="491"/>
    <cellStyle name="20% - 强调文字颜色 2 3 2" xfId="617"/>
    <cellStyle name="20% - 强调文字颜色 2 4" xfId="492"/>
    <cellStyle name="20% - 强调文字颜色 2 4 2" xfId="618"/>
    <cellStyle name="20% - 强调文字颜色 3 2" xfId="493"/>
    <cellStyle name="20% - 强调文字颜色 3 2 2" xfId="619"/>
    <cellStyle name="20% - 强调文字颜色 3 3" xfId="494"/>
    <cellStyle name="20% - 强调文字颜色 3 3 2" xfId="620"/>
    <cellStyle name="20% - 强调文字颜色 3 4" xfId="495"/>
    <cellStyle name="20% - 强调文字颜色 3 4 2" xfId="621"/>
    <cellStyle name="20% - 强调文字颜色 4 2" xfId="496"/>
    <cellStyle name="20% - 强调文字颜色 4 2 2" xfId="622"/>
    <cellStyle name="20% - 强调文字颜色 4 3" xfId="497"/>
    <cellStyle name="20% - 强调文字颜色 4 3 2" xfId="623"/>
    <cellStyle name="20% - 强调文字颜色 4 4" xfId="498"/>
    <cellStyle name="20% - 强调文字颜色 4 4 2" xfId="624"/>
    <cellStyle name="20% - 强调文字颜色 5 2" xfId="499"/>
    <cellStyle name="20% - 强调文字颜色 5 2 2" xfId="625"/>
    <cellStyle name="20% - 强调文字颜色 5 3" xfId="500"/>
    <cellStyle name="20% - 强调文字颜色 5 3 2" xfId="626"/>
    <cellStyle name="20% - 强调文字颜色 5 4" xfId="501"/>
    <cellStyle name="20% - 强调文字颜色 5 4 2" xfId="627"/>
    <cellStyle name="20% - 强调文字颜色 6 2" xfId="502"/>
    <cellStyle name="20% - 强调文字颜色 6 2 2" xfId="628"/>
    <cellStyle name="20% - 强调文字颜色 6 3" xfId="503"/>
    <cellStyle name="20% - 强调文字颜色 6 3 2" xfId="629"/>
    <cellStyle name="20% - 强调文字颜色 6 4" xfId="504"/>
    <cellStyle name="20% - 强调文字颜色 6 4 2" xfId="630"/>
    <cellStyle name="40% - 强调文字颜色 1 2" xfId="505"/>
    <cellStyle name="40% - 强调文字颜色 1 2 2" xfId="631"/>
    <cellStyle name="40% - 强调文字颜色 1 3" xfId="506"/>
    <cellStyle name="40% - 强调文字颜色 1 3 2" xfId="632"/>
    <cellStyle name="40% - 强调文字颜色 1 4" xfId="507"/>
    <cellStyle name="40% - 强调文字颜色 1 4 2" xfId="633"/>
    <cellStyle name="40% - 强调文字颜色 2 2" xfId="508"/>
    <cellStyle name="40% - 强调文字颜色 2 2 2" xfId="634"/>
    <cellStyle name="40% - 强调文字颜色 2 3" xfId="509"/>
    <cellStyle name="40% - 强调文字颜色 2 3 2" xfId="635"/>
    <cellStyle name="40% - 强调文字颜色 2 4" xfId="510"/>
    <cellStyle name="40% - 强调文字颜色 2 4 2" xfId="636"/>
    <cellStyle name="40% - 强调文字颜色 3 2" xfId="511"/>
    <cellStyle name="40% - 强调文字颜色 3 2 2" xfId="637"/>
    <cellStyle name="40% - 强调文字颜色 3 3" xfId="512"/>
    <cellStyle name="40% - 强调文字颜色 3 3 2" xfId="638"/>
    <cellStyle name="40% - 强调文字颜色 3 4" xfId="513"/>
    <cellStyle name="40% - 强调文字颜色 3 4 2" xfId="639"/>
    <cellStyle name="40% - 强调文字颜色 4 2" xfId="514"/>
    <cellStyle name="40% - 强调文字颜色 4 2 2" xfId="640"/>
    <cellStyle name="40% - 强调文字颜色 4 3" xfId="515"/>
    <cellStyle name="40% - 强调文字颜色 4 3 2" xfId="641"/>
    <cellStyle name="40% - 强调文字颜色 4 4" xfId="516"/>
    <cellStyle name="40% - 强调文字颜色 4 4 2" xfId="642"/>
    <cellStyle name="40% - 强调文字颜色 5 2" xfId="517"/>
    <cellStyle name="40% - 强调文字颜色 5 2 2" xfId="643"/>
    <cellStyle name="40% - 强调文字颜色 5 3" xfId="518"/>
    <cellStyle name="40% - 强调文字颜色 5 3 2" xfId="644"/>
    <cellStyle name="40% - 强调文字颜色 5 4" xfId="519"/>
    <cellStyle name="40% - 强调文字颜色 5 4 2" xfId="645"/>
    <cellStyle name="40% - 强调文字颜色 6 2" xfId="520"/>
    <cellStyle name="40% - 强调文字颜色 6 2 2" xfId="646"/>
    <cellStyle name="40% - 强调文字颜色 6 3" xfId="521"/>
    <cellStyle name="40% - 强调文字颜色 6 3 2" xfId="647"/>
    <cellStyle name="40% - 强调文字颜色 6 4" xfId="522"/>
    <cellStyle name="40% - 强调文字颜色 6 4 2" xfId="648"/>
    <cellStyle name="60% - 强调文字颜色 1 2" xfId="523"/>
    <cellStyle name="60% - 强调文字颜色 1 2 2" xfId="649"/>
    <cellStyle name="60% - 强调文字颜色 1 3" xfId="524"/>
    <cellStyle name="60% - 强调文字颜色 1 3 2" xfId="650"/>
    <cellStyle name="60% - 强调文字颜色 1 4" xfId="525"/>
    <cellStyle name="60% - 强调文字颜色 1 4 2" xfId="651"/>
    <cellStyle name="60% - 强调文字颜色 2 2" xfId="526"/>
    <cellStyle name="60% - 强调文字颜色 2 2 2" xfId="652"/>
    <cellStyle name="60% - 强调文字颜色 2 3" xfId="527"/>
    <cellStyle name="60% - 强调文字颜色 2 3 2" xfId="653"/>
    <cellStyle name="60% - 强调文字颜色 2 4" xfId="528"/>
    <cellStyle name="60% - 强调文字颜色 2 4 2" xfId="654"/>
    <cellStyle name="60% - 强调文字颜色 3 2" xfId="529"/>
    <cellStyle name="60% - 强调文字颜色 3 2 2" xfId="655"/>
    <cellStyle name="60% - 强调文字颜色 3 3" xfId="530"/>
    <cellStyle name="60% - 强调文字颜色 3 3 2" xfId="656"/>
    <cellStyle name="60% - 强调文字颜色 3 4" xfId="531"/>
    <cellStyle name="60% - 强调文字颜色 3 4 2" xfId="657"/>
    <cellStyle name="60% - 强调文字颜色 4 2" xfId="532"/>
    <cellStyle name="60% - 强调文字颜色 4 2 2" xfId="658"/>
    <cellStyle name="60% - 强调文字颜色 4 3" xfId="533"/>
    <cellStyle name="60% - 强调文字颜色 4 3 2" xfId="659"/>
    <cellStyle name="60% - 强调文字颜色 4 4" xfId="534"/>
    <cellStyle name="60% - 强调文字颜色 4 4 2" xfId="660"/>
    <cellStyle name="60% - 强调文字颜色 5 2" xfId="535"/>
    <cellStyle name="60% - 强调文字颜色 5 2 2" xfId="661"/>
    <cellStyle name="60% - 强调文字颜色 5 3" xfId="536"/>
    <cellStyle name="60% - 强调文字颜色 5 3 2" xfId="662"/>
    <cellStyle name="60% - 强调文字颜色 5 4" xfId="537"/>
    <cellStyle name="60% - 强调文字颜色 5 4 2" xfId="663"/>
    <cellStyle name="60% - 强调文字颜色 6 2" xfId="538"/>
    <cellStyle name="60% - 强调文字颜色 6 2 2" xfId="664"/>
    <cellStyle name="60% - 强调文字颜色 6 3" xfId="539"/>
    <cellStyle name="60% - 强调文字颜色 6 3 2" xfId="665"/>
    <cellStyle name="60% - 强调文字颜色 6 4" xfId="540"/>
    <cellStyle name="60% - 强调文字颜色 6 4 2" xfId="666"/>
    <cellStyle name="Normal" xfId="606"/>
    <cellStyle name="Normal 2" xfId="732"/>
    <cellStyle name="百分比 2" xfId="597"/>
    <cellStyle name="百分比 2 2" xfId="58"/>
    <cellStyle name="百分比 2 2 2" xfId="61"/>
    <cellStyle name="百分比 2 2 2 2" xfId="67"/>
    <cellStyle name="百分比 2 2 2 2 2" xfId="68"/>
    <cellStyle name="百分比 2 2 3" xfId="59"/>
    <cellStyle name="百分比 2 2 3 2" xfId="69"/>
    <cellStyle name="百分比 2 2 3 2 2" xfId="70"/>
    <cellStyle name="百分比 2 2 4" xfId="63"/>
    <cellStyle name="百分比 2 2 4 2" xfId="65"/>
    <cellStyle name="百分比 2 3" xfId="725"/>
    <cellStyle name="百分比 3" xfId="72"/>
    <cellStyle name="百分比 3 2" xfId="62"/>
    <cellStyle name="百分比 3 2 2" xfId="60"/>
    <cellStyle name="百分比 3 2 2 2" xfId="66"/>
    <cellStyle name="百分比 3 3" xfId="16"/>
    <cellStyle name="百分比 3 3 2" xfId="73"/>
    <cellStyle name="百分比 3 3 2 2" xfId="75"/>
    <cellStyle name="百分比 3 4" xfId="76"/>
    <cellStyle name="百分比 3 4 2" xfId="77"/>
    <cellStyle name="标题 1 2" xfId="541"/>
    <cellStyle name="标题 1 2 2" xfId="667"/>
    <cellStyle name="标题 2 2" xfId="542"/>
    <cellStyle name="标题 2 2 2" xfId="668"/>
    <cellStyle name="标题 3 2" xfId="543"/>
    <cellStyle name="标题 3 2 2" xfId="669"/>
    <cellStyle name="标题 4 2" xfId="544"/>
    <cellStyle name="标题 4 2 2" xfId="670"/>
    <cellStyle name="标题 5" xfId="545"/>
    <cellStyle name="标题 5 2" xfId="671"/>
    <cellStyle name="差 2" xfId="546"/>
    <cellStyle name="差 2 2" xfId="672"/>
    <cellStyle name="差 3" xfId="547"/>
    <cellStyle name="差 3 2" xfId="673"/>
    <cellStyle name="差 4" xfId="548"/>
    <cellStyle name="差 4 2" xfId="674"/>
    <cellStyle name="差_3、五十万元以上设备汇总表" xfId="78"/>
    <cellStyle name="差_3、五十万元以上设备汇总表 2" xfId="79"/>
    <cellStyle name="差_3、五十万元以上设备汇总表 2 2" xfId="80"/>
    <cellStyle name="差_3、五十万元以上设备汇总表 2 2 2" xfId="82"/>
    <cellStyle name="差_3、五十万元以上设备汇总表 3" xfId="84"/>
    <cellStyle name="差_3、五十万元以上设备汇总表 3 2" xfId="86"/>
    <cellStyle name="常规" xfId="0" builtinId="0"/>
    <cellStyle name="常规 10" xfId="87"/>
    <cellStyle name="常规 10 2" xfId="88"/>
    <cellStyle name="常规 10 2 2" xfId="91"/>
    <cellStyle name="常规 10 2 2 2" xfId="94"/>
    <cellStyle name="常规 10 2 3" xfId="97"/>
    <cellStyle name="常规 10 3" xfId="98"/>
    <cellStyle name="常规 10 3 2" xfId="100"/>
    <cellStyle name="常规 10 3 2 2" xfId="102"/>
    <cellStyle name="常规 10 4" xfId="103"/>
    <cellStyle name="常规 10 4 2" xfId="108"/>
    <cellStyle name="常规 11" xfId="109"/>
    <cellStyle name="常规 11 2" xfId="110"/>
    <cellStyle name="常规 11 2 2" xfId="112"/>
    <cellStyle name="常规 12" xfId="113"/>
    <cellStyle name="常规 13" xfId="114"/>
    <cellStyle name="常规 13 2" xfId="115"/>
    <cellStyle name="常规 14" xfId="117"/>
    <cellStyle name="常规 15" xfId="118"/>
    <cellStyle name="常规 16" xfId="120"/>
    <cellStyle name="常规 17" xfId="125"/>
    <cellStyle name="常规 18" xfId="127"/>
    <cellStyle name="常规 18 2" xfId="130"/>
    <cellStyle name="常规 19" xfId="131"/>
    <cellStyle name="常规 2" xfId="2"/>
    <cellStyle name="常规 2 2" xfId="6"/>
    <cellStyle name="常规 2 2 2" xfId="137"/>
    <cellStyle name="常规 2 2 2 2" xfId="138"/>
    <cellStyle name="常规 2 2 2 2 2" xfId="140"/>
    <cellStyle name="常规 2 2 2 2 2 2" xfId="142"/>
    <cellStyle name="常规 2 2 2 2 2 2 2" xfId="143"/>
    <cellStyle name="常规 2 2 2 2 3" xfId="145"/>
    <cellStyle name="常规 2 2 2 2 3 2" xfId="147"/>
    <cellStyle name="常规 2 2 2 2 3 2 2" xfId="53"/>
    <cellStyle name="常规 2 2 2 2 4" xfId="148"/>
    <cellStyle name="常规 2 2 2 2 4 2" xfId="149"/>
    <cellStyle name="常规 2 2 2 3" xfId="151"/>
    <cellStyle name="常规 2 2 2 3 2" xfId="154"/>
    <cellStyle name="常规 2 2 2 3 2 2" xfId="156"/>
    <cellStyle name="常规 2 2 2 3 2 2 2" xfId="157"/>
    <cellStyle name="常规 2 2 2 3 3" xfId="160"/>
    <cellStyle name="常规 2 2 2 3 3 2" xfId="162"/>
    <cellStyle name="常规 2 2 2 3 3 2 2" xfId="165"/>
    <cellStyle name="常规 2 2 2 3 4" xfId="169"/>
    <cellStyle name="常规 2 2 2 3 4 2" xfId="57"/>
    <cellStyle name="常规 2 2 2 4" xfId="47"/>
    <cellStyle name="常规 2 2 2 4 2" xfId="170"/>
    <cellStyle name="常规 2 2 2 4 2 2" xfId="171"/>
    <cellStyle name="常规 2 2 2 5" xfId="41"/>
    <cellStyle name="常规 2 2 2 5 2" xfId="172"/>
    <cellStyle name="常规 2 2 2 5 2 2" xfId="173"/>
    <cellStyle name="常规 2 2 2 6" xfId="48"/>
    <cellStyle name="常规 2 2 2 6 2" xfId="175"/>
    <cellStyle name="常规 2 2 2 7" xfId="675"/>
    <cellStyle name="常规 2 2 3" xfId="177"/>
    <cellStyle name="常规 2 2 3 2" xfId="180"/>
    <cellStyle name="常规 2 2 3 2 2" xfId="183"/>
    <cellStyle name="常规 2 2 3 2 2 2" xfId="187"/>
    <cellStyle name="常规 2 2 3 3" xfId="191"/>
    <cellStyle name="常规 2 2 3 3 2" xfId="193"/>
    <cellStyle name="常规 2 2 3 3 2 2" xfId="195"/>
    <cellStyle name="常规 2 2 3 4" xfId="197"/>
    <cellStyle name="常规 2 2 3 4 2" xfId="199"/>
    <cellStyle name="常规 2 2 4" xfId="10"/>
    <cellStyle name="常规 2 2 4 2" xfId="202"/>
    <cellStyle name="常规 2 2 4 2 2" xfId="205"/>
    <cellStyle name="常规 2 2 5" xfId="206"/>
    <cellStyle name="常规 2 2 5 2" xfId="207"/>
    <cellStyle name="常规 2 2 5 2 2" xfId="208"/>
    <cellStyle name="常规 2 2 6" xfId="209"/>
    <cellStyle name="常规 2 2 6 2" xfId="210"/>
    <cellStyle name="常规 2 2 7" xfId="611"/>
    <cellStyle name="常规 2 3" xfId="211"/>
    <cellStyle name="常规 2 3 2" xfId="212"/>
    <cellStyle name="常规 2 3 2 2" xfId="213"/>
    <cellStyle name="常规 2 3 2 2 2" xfId="214"/>
    <cellStyle name="常规 2 3 2 2 2 2" xfId="129"/>
    <cellStyle name="常规 2 3 2 3" xfId="216"/>
    <cellStyle name="常规 2 3 2 3 2" xfId="218"/>
    <cellStyle name="常规 2 3 2 3 2 2" xfId="220"/>
    <cellStyle name="常规 2 3 2 4" xfId="221"/>
    <cellStyle name="常规 2 3 2 4 2" xfId="222"/>
    <cellStyle name="常规 2 3 2 5" xfId="676"/>
    <cellStyle name="常规 2 3 3" xfId="223"/>
    <cellStyle name="常规 2 3 3 2" xfId="224"/>
    <cellStyle name="常规 2 3 3 2 2" xfId="225"/>
    <cellStyle name="常规 2 3 3 2 2 2" xfId="226"/>
    <cellStyle name="常规 2 3 3 3" xfId="227"/>
    <cellStyle name="常规 2 3 3 3 2" xfId="228"/>
    <cellStyle name="常规 2 3 3 3 2 2" xfId="229"/>
    <cellStyle name="常规 2 3 3 4" xfId="230"/>
    <cellStyle name="常规 2 3 3 4 2" xfId="231"/>
    <cellStyle name="常规 2 3 4" xfId="232"/>
    <cellStyle name="常规 2 3 4 2" xfId="233"/>
    <cellStyle name="常规 2 3 4 2 2" xfId="234"/>
    <cellStyle name="常规 2 3 5" xfId="235"/>
    <cellStyle name="常规 2 3 5 2" xfId="236"/>
    <cellStyle name="常规 2 3 5 2 2" xfId="23"/>
    <cellStyle name="常规 2 3 6" xfId="237"/>
    <cellStyle name="常规 2 3 6 2" xfId="238"/>
    <cellStyle name="常规 2 3 7" xfId="239"/>
    <cellStyle name="常规 2 3 8" xfId="612"/>
    <cellStyle name="常规 2 4" xfId="241"/>
    <cellStyle name="常规 2 4 2" xfId="242"/>
    <cellStyle name="常规 2 4 2 2" xfId="243"/>
    <cellStyle name="常规 2 4 2 2 2" xfId="244"/>
    <cellStyle name="常规 2 4 3" xfId="245"/>
    <cellStyle name="常规 2 4 3 2" xfId="246"/>
    <cellStyle name="常规 2 4 3 2 2" xfId="247"/>
    <cellStyle name="常规 2 4 4" xfId="139"/>
    <cellStyle name="常规 2 4 4 2" xfId="141"/>
    <cellStyle name="常规 2 5" xfId="248"/>
    <cellStyle name="常规 2 5 2" xfId="249"/>
    <cellStyle name="常规 2 5 2 2" xfId="250"/>
    <cellStyle name="常规 2 5 2 2 2" xfId="251"/>
    <cellStyle name="常规 2 5 3" xfId="252"/>
    <cellStyle name="常规 2 5 3 2" xfId="52"/>
    <cellStyle name="常规 2 5 3 2 2" xfId="253"/>
    <cellStyle name="常规 2 5 4" xfId="152"/>
    <cellStyle name="常规 2 5 4 2" xfId="155"/>
    <cellStyle name="常规 2 6" xfId="256"/>
    <cellStyle name="常规 2 6 2" xfId="258"/>
    <cellStyle name="常规 2 6 2 2" xfId="259"/>
    <cellStyle name="常规 2 7" xfId="90"/>
    <cellStyle name="常规 2 7 2" xfId="93"/>
    <cellStyle name="常规 2 8" xfId="96"/>
    <cellStyle name="常规 2 9" xfId="610"/>
    <cellStyle name="常规 2_2015年中央高校改善基本办学条件专项资金项目排序表-厦门大学" xfId="261"/>
    <cellStyle name="常规 20" xfId="119"/>
    <cellStyle name="常规 21" xfId="121"/>
    <cellStyle name="常规 22" xfId="126"/>
    <cellStyle name="常规 23" xfId="128"/>
    <cellStyle name="常规 24" xfId="132"/>
    <cellStyle name="常规 25" xfId="262"/>
    <cellStyle name="常规 26" xfId="35"/>
    <cellStyle name="常规 27" xfId="9"/>
    <cellStyle name="常规 3" xfId="1"/>
    <cellStyle name="常规 3 10" xfId="265"/>
    <cellStyle name="常规 3 11" xfId="608"/>
    <cellStyle name="常规 3 2" xfId="266"/>
    <cellStyle name="常规 3 2 2" xfId="267"/>
    <cellStyle name="常规 3 2 2 2" xfId="268"/>
    <cellStyle name="常规 3 2 2 2 2" xfId="269"/>
    <cellStyle name="常规 3 2 3" xfId="270"/>
    <cellStyle name="常规 3 2 3 2" xfId="271"/>
    <cellStyle name="常规 3 2 3 2 2" xfId="64"/>
    <cellStyle name="常规 3 2 4" xfId="274"/>
    <cellStyle name="常规 3 2 4 2" xfId="276"/>
    <cellStyle name="常规 3 2 5" xfId="677"/>
    <cellStyle name="常规 3 3" xfId="277"/>
    <cellStyle name="常规 3 3 2" xfId="278"/>
    <cellStyle name="常规 3 3 2 2" xfId="279"/>
    <cellStyle name="常规 3 3 2 2 2" xfId="280"/>
    <cellStyle name="常规 3 3 2 3" xfId="92"/>
    <cellStyle name="常规 3 3 2 4" xfId="21"/>
    <cellStyle name="常规 3 3 3" xfId="281"/>
    <cellStyle name="常规 3 3 3 2" xfId="282"/>
    <cellStyle name="常规 3 3 3 2 2" xfId="283"/>
    <cellStyle name="常规 3 3 4" xfId="135"/>
    <cellStyle name="常规 3 3 4 2" xfId="136"/>
    <cellStyle name="常规 3 3 5" xfId="264"/>
    <cellStyle name="常规 3 3 6" xfId="286"/>
    <cellStyle name="常规 3 4" xfId="287"/>
    <cellStyle name="常规 3 4 2" xfId="290"/>
    <cellStyle name="常规 3 4 2 2" xfId="293"/>
    <cellStyle name="常规 3 4 2 2 2" xfId="295"/>
    <cellStyle name="常规 3 4 3" xfId="13"/>
    <cellStyle name="常规 3 4 3 2" xfId="50"/>
    <cellStyle name="常规 3 4 3 2 2" xfId="174"/>
    <cellStyle name="常规 3 4 4" xfId="185"/>
    <cellStyle name="常规 3 4 4 2" xfId="186"/>
    <cellStyle name="常规 3 4 5" xfId="297"/>
    <cellStyle name="常规 3 4 6" xfId="299"/>
    <cellStyle name="常规 3 5" xfId="300"/>
    <cellStyle name="常规 3 5 2" xfId="302"/>
    <cellStyle name="常规 3 5 2 2" xfId="304"/>
    <cellStyle name="常规 3 5 2 2 2" xfId="307"/>
    <cellStyle name="常规 3 5 3" xfId="308"/>
    <cellStyle name="常规 3 5 3 2" xfId="83"/>
    <cellStyle name="常规 3 5 3 2 2" xfId="85"/>
    <cellStyle name="常规 3 5 4" xfId="192"/>
    <cellStyle name="常规 3 5 4 2" xfId="194"/>
    <cellStyle name="常规 3 5 5" xfId="309"/>
    <cellStyle name="常规 3 5 6" xfId="313"/>
    <cellStyle name="常规 3 6" xfId="315"/>
    <cellStyle name="常规 3 6 2" xfId="316"/>
    <cellStyle name="常规 3 6 2 2" xfId="317"/>
    <cellStyle name="常规 3 6 2 2 2" xfId="318"/>
    <cellStyle name="常规 3 6 3" xfId="20"/>
    <cellStyle name="常规 3 6 3 2" xfId="319"/>
    <cellStyle name="常规 3 6 3 2 2" xfId="260"/>
    <cellStyle name="常规 3 6 4" xfId="198"/>
    <cellStyle name="常规 3 6 4 2" xfId="176"/>
    <cellStyle name="常规 3 7" xfId="99"/>
    <cellStyle name="常规 3 7 2" xfId="101"/>
    <cellStyle name="常规 3 7 2 2" xfId="320"/>
    <cellStyle name="常规 3 8" xfId="321"/>
    <cellStyle name="常规 3 8 2" xfId="51"/>
    <cellStyle name="常规 3 9" xfId="322"/>
    <cellStyle name="常规 4" xfId="285"/>
    <cellStyle name="常规 4 2" xfId="324"/>
    <cellStyle name="常规 4 2 2" xfId="325"/>
    <cellStyle name="常规 4 2 2 2" xfId="328"/>
    <cellStyle name="常规 4 2 2 2 2" xfId="122"/>
    <cellStyle name="常规 4 2 2 2 2 2" xfId="331"/>
    <cellStyle name="常规 4 2 2 3" xfId="27"/>
    <cellStyle name="常规 4 2 2 3 2" xfId="332"/>
    <cellStyle name="常规 4 2 3" xfId="333"/>
    <cellStyle name="常规 4 2 3 2" xfId="336"/>
    <cellStyle name="常规 4 2 3 2 2" xfId="339"/>
    <cellStyle name="常规 4 2 3 2 2 2" xfId="340"/>
    <cellStyle name="常规 4 2 3 3" xfId="342"/>
    <cellStyle name="常规 4 2 3 3 2" xfId="344"/>
    <cellStyle name="常规 4 2 4" xfId="346"/>
    <cellStyle name="常规 4 2 4 2" xfId="350"/>
    <cellStyle name="常规 4 2 4 2 2" xfId="353"/>
    <cellStyle name="常规 4 2 5" xfId="106"/>
    <cellStyle name="常规 4 2 5 2" xfId="355"/>
    <cellStyle name="常规 4 2 5 2 2" xfId="357"/>
    <cellStyle name="常规 4 2 6" xfId="360"/>
    <cellStyle name="常规 4 2 6 2" xfId="361"/>
    <cellStyle name="常规 4 2 7" xfId="678"/>
    <cellStyle name="常规 4 3" xfId="362"/>
    <cellStyle name="常规 4 3 2" xfId="363"/>
    <cellStyle name="常规 4 3 2 2" xfId="365"/>
    <cellStyle name="常规 4 3 2 2 2" xfId="367"/>
    <cellStyle name="常规 4 3 3" xfId="369"/>
    <cellStyle name="常规 4 3 3 2" xfId="371"/>
    <cellStyle name="常规 4 3 3 2 2" xfId="373"/>
    <cellStyle name="常规 4 3 4" xfId="374"/>
    <cellStyle name="常规 4 3 4 2" xfId="375"/>
    <cellStyle name="常规 4 4" xfId="326"/>
    <cellStyle name="常规 4 4 2" xfId="329"/>
    <cellStyle name="常规 4 4 2 2" xfId="123"/>
    <cellStyle name="常规 4 4 3" xfId="605"/>
    <cellStyle name="常规 4 4 4" xfId="731"/>
    <cellStyle name="常规 4 5" xfId="334"/>
    <cellStyle name="常规 4 5 2" xfId="337"/>
    <cellStyle name="常规 4 6" xfId="347"/>
    <cellStyle name="常规 4 7" xfId="107"/>
    <cellStyle name="常规 4 8" xfId="161"/>
    <cellStyle name="常规 4 9" xfId="607"/>
    <cellStyle name="常规 5" xfId="376"/>
    <cellStyle name="常规 5 2" xfId="29"/>
    <cellStyle name="常规 5 2 2" xfId="30"/>
    <cellStyle name="常规 5 2 3" xfId="33"/>
    <cellStyle name="常规 5 2 4" xfId="26"/>
    <cellStyle name="常规 5 2 4 2" xfId="168"/>
    <cellStyle name="常规 5 2 4 2 2" xfId="55"/>
    <cellStyle name="常规 5 2 5" xfId="217"/>
    <cellStyle name="常规 5 2 5 2" xfId="219"/>
    <cellStyle name="常规 5 2 5 2 2" xfId="377"/>
    <cellStyle name="常规 5 2 6" xfId="379"/>
    <cellStyle name="常规 5 2 6 2" xfId="380"/>
    <cellStyle name="常规 5 3" xfId="381"/>
    <cellStyle name="常规 5 3 2" xfId="382"/>
    <cellStyle name="常规 5 3 2 2" xfId="284"/>
    <cellStyle name="常规 5 3 2 2 2" xfId="323"/>
    <cellStyle name="常规 5 3 3" xfId="383"/>
    <cellStyle name="常规 5 3 3 2" xfId="298"/>
    <cellStyle name="常规 5 3 3 2 2" xfId="71"/>
    <cellStyle name="常规 5 3 4" xfId="384"/>
    <cellStyle name="常规 5 3 4 2" xfId="312"/>
    <cellStyle name="常规 5 4" xfId="364"/>
    <cellStyle name="常规 5 4 2" xfId="366"/>
    <cellStyle name="常规 5 4 2 2" xfId="368"/>
    <cellStyle name="常规 5 5" xfId="370"/>
    <cellStyle name="常规 5 5 2" xfId="372"/>
    <cellStyle name="常规 5 6" xfId="595"/>
    <cellStyle name="常规 6" xfId="22"/>
    <cellStyle name="常规 6 2" xfId="385"/>
    <cellStyle name="常规 6 2 2" xfId="386"/>
    <cellStyle name="常规 6 2 2 2" xfId="387"/>
    <cellStyle name="常规 6 2 3" xfId="42"/>
    <cellStyle name="常规 6 2 4" xfId="388"/>
    <cellStyle name="常规 6 3" xfId="390"/>
    <cellStyle name="常规 6 3 2" xfId="392"/>
    <cellStyle name="常规 6 3 2 2" xfId="34"/>
    <cellStyle name="常规 6 4" xfId="330"/>
    <cellStyle name="常规 6 4 2" xfId="124"/>
    <cellStyle name="常规 6 5" xfId="28"/>
    <cellStyle name="常规 6 6" xfId="204"/>
    <cellStyle name="常规 6 7" xfId="562"/>
    <cellStyle name="常规 6 8" xfId="692"/>
    <cellStyle name="常规 7" xfId="393"/>
    <cellStyle name="常规 7 2" xfId="394"/>
    <cellStyle name="常规 7 2 2" xfId="144"/>
    <cellStyle name="常规 7 2 2 2" xfId="146"/>
    <cellStyle name="常规 7 3" xfId="19"/>
    <cellStyle name="常规 7 3 2" xfId="159"/>
    <cellStyle name="常规 7 4" xfId="338"/>
    <cellStyle name="常规 7 5" xfId="343"/>
    <cellStyle name="常规 8" xfId="395"/>
    <cellStyle name="常规 8 2" xfId="45"/>
    <cellStyle name="常规 8 2 2" xfId="296"/>
    <cellStyle name="常规 8 2 2 2" xfId="396"/>
    <cellStyle name="常规 8 3" xfId="39"/>
    <cellStyle name="常规 8 3 2" xfId="311"/>
    <cellStyle name="常规 8 3 2 2" xfId="398"/>
    <cellStyle name="常规 8 4" xfId="351"/>
    <cellStyle name="常规 8 4 2" xfId="354"/>
    <cellStyle name="常规 9" xfId="399"/>
    <cellStyle name="常规 9 2" xfId="400"/>
    <cellStyle name="常规 9 2 2" xfId="402"/>
    <cellStyle name="常规 9 2 2 2" xfId="404"/>
    <cellStyle name="常规 9 2 2 2 2" xfId="105"/>
    <cellStyle name="常规 9 2 2 2 3" xfId="405"/>
    <cellStyle name="常规 9 2 2 3" xfId="407"/>
    <cellStyle name="常规 9 2 2 3 2" xfId="215"/>
    <cellStyle name="常规 9 2 2 4" xfId="409"/>
    <cellStyle name="常规 9 2 3" xfId="411"/>
    <cellStyle name="常规 9 2 3 2" xfId="413"/>
    <cellStyle name="常规 9 2 3 2 2" xfId="415"/>
    <cellStyle name="常规 9 2 3 2 3" xfId="416"/>
    <cellStyle name="常规 9 2 3 3" xfId="418"/>
    <cellStyle name="常规 9 2 3 3 2" xfId="419"/>
    <cellStyle name="常规 9 2 3 4" xfId="421"/>
    <cellStyle name="常规 9 2 4" xfId="423"/>
    <cellStyle name="常规 9 2 4 2" xfId="273"/>
    <cellStyle name="常规 9 2 4 2 2" xfId="275"/>
    <cellStyle name="常规 9 2 4 2 3" xfId="424"/>
    <cellStyle name="常规 9 2 4 3" xfId="425"/>
    <cellStyle name="常规 9 2 4 3 2" xfId="426"/>
    <cellStyle name="常规 9 2 4 4" xfId="44"/>
    <cellStyle name="常规 9 2 5" xfId="12"/>
    <cellStyle name="常规 9 2 5 2" xfId="134"/>
    <cellStyle name="常规 9 2 5 3" xfId="263"/>
    <cellStyle name="常规 9 2 6" xfId="179"/>
    <cellStyle name="常规 9 2 6 2" xfId="181"/>
    <cellStyle name="常规 9 2 7" xfId="190"/>
    <cellStyle name="常规 9 3" xfId="303"/>
    <cellStyle name="常规 9 3 2" xfId="306"/>
    <cellStyle name="常规 9 3 2 2" xfId="255"/>
    <cellStyle name="常规 9 4" xfId="356"/>
    <cellStyle name="常规 9 4 2" xfId="358"/>
    <cellStyle name="常规 9 4 2 2" xfId="427"/>
    <cellStyle name="常规 9 4 2 3" xfId="111"/>
    <cellStyle name="常规 9 4 3" xfId="81"/>
    <cellStyle name="常规 9 4 3 2" xfId="428"/>
    <cellStyle name="常规 9 4 4" xfId="429"/>
    <cellStyle name="常规 9 5" xfId="74"/>
    <cellStyle name="常规 9 5 2" xfId="431"/>
    <cellStyle name="常规 9 5 2 2" xfId="32"/>
    <cellStyle name="常规 9 5 2 3" xfId="25"/>
    <cellStyle name="常规 9 5 3" xfId="433"/>
    <cellStyle name="常规 9 5 3 2" xfId="435"/>
    <cellStyle name="常规 9 5 4" xfId="436"/>
    <cellStyle name="常规 9 6" xfId="437"/>
    <cellStyle name="常规 9 6 2" xfId="438"/>
    <cellStyle name="常规 9 6 2 2" xfId="439"/>
    <cellStyle name="常规 9 6 2 3" xfId="440"/>
    <cellStyle name="常规 9 6 3" xfId="441"/>
    <cellStyle name="常规 9 6 3 2" xfId="240"/>
    <cellStyle name="常规 9 6 4" xfId="442"/>
    <cellStyle name="常规 9 7" xfId="430"/>
    <cellStyle name="常规 9 7 2" xfId="31"/>
    <cellStyle name="常规 9 7 3" xfId="24"/>
    <cellStyle name="常规 9 8" xfId="432"/>
    <cellStyle name="常规 9 8 2" xfId="434"/>
    <cellStyle name="常规_四个表样-高校" xfId="8"/>
    <cellStyle name="好 2" xfId="549"/>
    <cellStyle name="好 2 2" xfId="679"/>
    <cellStyle name="好 3" xfId="550"/>
    <cellStyle name="好 3 2" xfId="680"/>
    <cellStyle name="好 4" xfId="551"/>
    <cellStyle name="好 4 2" xfId="681"/>
    <cellStyle name="好_3、五十万元以上设备汇总表" xfId="445"/>
    <cellStyle name="好_3、五十万元以上设备汇总表 2" xfId="38"/>
    <cellStyle name="好_3、五十万元以上设备汇总表 2 2" xfId="310"/>
    <cellStyle name="好_3、五十万元以上设备汇总表 2 2 2" xfId="397"/>
    <cellStyle name="好_3、五十万元以上设备汇总表 3" xfId="349"/>
    <cellStyle name="好_3、五十万元以上设备汇总表 3 2" xfId="352"/>
    <cellStyle name="汇总 2" xfId="552"/>
    <cellStyle name="汇总 2 2" xfId="682"/>
    <cellStyle name="货币 2" xfId="201"/>
    <cellStyle name="货币 2 2" xfId="203"/>
    <cellStyle name="货币 2 2 2" xfId="446"/>
    <cellStyle name="货币 2 2 2 2" xfId="447"/>
    <cellStyle name="货币 2 2 2 2 2" xfId="43"/>
    <cellStyle name="货币 2 2 2 3" xfId="448"/>
    <cellStyle name="货币 2 2 2 4" xfId="449"/>
    <cellStyle name="货币 2 2 3" xfId="450"/>
    <cellStyle name="货币 2 2 3 2" xfId="150"/>
    <cellStyle name="货币 2 2 3 2 2" xfId="153"/>
    <cellStyle name="货币 2 2 3 3" xfId="46"/>
    <cellStyle name="货币 2 2 3 4" xfId="40"/>
    <cellStyle name="货币 2 2 4" xfId="451"/>
    <cellStyle name="货币 2 2 4 2" xfId="189"/>
    <cellStyle name="货币 2 2 5" xfId="452"/>
    <cellStyle name="货币 2 2 5 2" xfId="455"/>
    <cellStyle name="货币 2 2 6" xfId="17"/>
    <cellStyle name="货币 2 2 7" xfId="456"/>
    <cellStyle name="货币 2 2 8" xfId="457"/>
    <cellStyle name="货币 2 3" xfId="401"/>
    <cellStyle name="货币 2 3 2" xfId="403"/>
    <cellStyle name="货币 2 3 2 2" xfId="104"/>
    <cellStyle name="货币 2 3 3" xfId="406"/>
    <cellStyle name="货币 2 3 4" xfId="408"/>
    <cellStyle name="货币 2 4" xfId="410"/>
    <cellStyle name="货币 2 4 2" xfId="412"/>
    <cellStyle name="货币 2 4 2 2" xfId="414"/>
    <cellStyle name="货币 2 4 3" xfId="417"/>
    <cellStyle name="货币 2 4 4" xfId="420"/>
    <cellStyle name="货币 2 5" xfId="422"/>
    <cellStyle name="货币 2 5 2" xfId="272"/>
    <cellStyle name="货币 2 6" xfId="11"/>
    <cellStyle name="货币 2 6 2" xfId="133"/>
    <cellStyle name="货币 2 7" xfId="178"/>
    <cellStyle name="货币 2 8" xfId="188"/>
    <cellStyle name="货币 2 9" xfId="196"/>
    <cellStyle name="货币 3" xfId="454"/>
    <cellStyle name="货币 3 2" xfId="458"/>
    <cellStyle name="货币 3 2 2" xfId="459"/>
    <cellStyle name="货币 3 2 2 2" xfId="116"/>
    <cellStyle name="货币 3 2 3" xfId="460"/>
    <cellStyle name="货币 3 2 4" xfId="461"/>
    <cellStyle name="货币 3 3" xfId="305"/>
    <cellStyle name="货币 3 3 2" xfId="254"/>
    <cellStyle name="货币 3 3 2 2" xfId="257"/>
    <cellStyle name="货币 3 3 3" xfId="89"/>
    <cellStyle name="货币 3 3 4" xfId="95"/>
    <cellStyle name="货币 3 4" xfId="462"/>
    <cellStyle name="货币 3 4 2" xfId="314"/>
    <cellStyle name="货币 3 5" xfId="463"/>
    <cellStyle name="货币 3 5 2" xfId="345"/>
    <cellStyle name="货币 3 6" xfId="464"/>
    <cellStyle name="货币 3 7" xfId="200"/>
    <cellStyle name="货币 3 8" xfId="453"/>
    <cellStyle name="计算 2" xfId="553"/>
    <cellStyle name="计算 2 2" xfId="683"/>
    <cellStyle name="计算 3" xfId="554"/>
    <cellStyle name="计算 3 2" xfId="684"/>
    <cellStyle name="计算 4" xfId="555"/>
    <cellStyle name="计算 4 2" xfId="685"/>
    <cellStyle name="检查单元格 2" xfId="556"/>
    <cellStyle name="检查单元格 2 2" xfId="686"/>
    <cellStyle name="检查单元格 3" xfId="557"/>
    <cellStyle name="检查单元格 3 2" xfId="687"/>
    <cellStyle name="检查单元格 4" xfId="558"/>
    <cellStyle name="检查单元格 4 2" xfId="688"/>
    <cellStyle name="解释性文本 2" xfId="559"/>
    <cellStyle name="解释性文本 2 2" xfId="689"/>
    <cellStyle name="警告文本 2" xfId="560"/>
    <cellStyle name="警告文本 2 2" xfId="690"/>
    <cellStyle name="链接单元格 2" xfId="561"/>
    <cellStyle name="链接单元格 2 2" xfId="691"/>
    <cellStyle name="千位分隔 2" xfId="3"/>
    <cellStyle name="千位分隔 2 2" xfId="7"/>
    <cellStyle name="千位分隔 2 2 2" xfId="164"/>
    <cellStyle name="千位分隔 2 2 2 2" xfId="466"/>
    <cellStyle name="千位分隔 2 2 2 2 2" xfId="468"/>
    <cellStyle name="千位分隔 2 2 3" xfId="289"/>
    <cellStyle name="千位分隔 2 2 3 2" xfId="292"/>
    <cellStyle name="千位分隔 2 2 3 2 2" xfId="294"/>
    <cellStyle name="千位分隔 2 2 4" xfId="15"/>
    <cellStyle name="千位分隔 2 2 4 2" xfId="49"/>
    <cellStyle name="千位分隔 2 2 5" xfId="184"/>
    <cellStyle name="千位分隔 2 2 6" xfId="563"/>
    <cellStyle name="千位分隔 2 2 7" xfId="693"/>
    <cellStyle name="千位分隔 2 3" xfId="469"/>
    <cellStyle name="千位分隔 2 3 2" xfId="444"/>
    <cellStyle name="千位分隔 2 3 2 2" xfId="37"/>
    <cellStyle name="千位分隔 2 3 3" xfId="301"/>
    <cellStyle name="千位分隔 2 4" xfId="163"/>
    <cellStyle name="千位分隔 2 4 2" xfId="465"/>
    <cellStyle name="千位分隔 2 4 2 2" xfId="467"/>
    <cellStyle name="千位分隔 2 5" xfId="288"/>
    <cellStyle name="千位分隔 2 5 2" xfId="291"/>
    <cellStyle name="千位分隔 2 6" xfId="14"/>
    <cellStyle name="千位分隔 2 7" xfId="182"/>
    <cellStyle name="千位分隔 2 8" xfId="609"/>
    <cellStyle name="千位分隔 3" xfId="5"/>
    <cellStyle name="千位分隔 3 2" xfId="54"/>
    <cellStyle name="千位分隔 3 2 2" xfId="389"/>
    <cellStyle name="千位分隔 3 2 2 2" xfId="391"/>
    <cellStyle name="千位分隔 3 2 3" xfId="327"/>
    <cellStyle name="千位分隔 3 2 4" xfId="596"/>
    <cellStyle name="千位分隔 3 3" xfId="470"/>
    <cellStyle name="千位分隔 3 3 2" xfId="18"/>
    <cellStyle name="千位分隔 3 3 2 2" xfId="158"/>
    <cellStyle name="千位分隔 3 3 2 3" xfId="166"/>
    <cellStyle name="千位分隔 3 3 2 4" xfId="471"/>
    <cellStyle name="千位分隔 3 3 3" xfId="335"/>
    <cellStyle name="千位分隔 3 3 4" xfId="341"/>
    <cellStyle name="千位分隔 3 4" xfId="443"/>
    <cellStyle name="千位分隔 3 4 2" xfId="36"/>
    <cellStyle name="千位分隔 3 4 3" xfId="348"/>
    <cellStyle name="千位分隔 3 4 4" xfId="472"/>
    <cellStyle name="千位分隔 3 5" xfId="473"/>
    <cellStyle name="千位分隔 3 5 2" xfId="474"/>
    <cellStyle name="千位分隔 3 6" xfId="475"/>
    <cellStyle name="千位分隔 3 7" xfId="167"/>
    <cellStyle name="千位分隔 3 8" xfId="564"/>
    <cellStyle name="千位分隔 3 9" xfId="694"/>
    <cellStyle name="千位分隔 4" xfId="476"/>
    <cellStyle name="千位分隔 4 2" xfId="477"/>
    <cellStyle name="千位分隔 4 2 2" xfId="478"/>
    <cellStyle name="千位分隔 4 2 2 2" xfId="359"/>
    <cellStyle name="千位分隔 4 2 3" xfId="479"/>
    <cellStyle name="千位分隔 4 2 4" xfId="480"/>
    <cellStyle name="千位分隔 4 3" xfId="481"/>
    <cellStyle name="千位分隔 4 3 2" xfId="482"/>
    <cellStyle name="千位分隔 4 3 2 2" xfId="378"/>
    <cellStyle name="千位分隔 4 4" xfId="483"/>
    <cellStyle name="千位分隔 4 4 2" xfId="484"/>
    <cellStyle name="千位分隔 4 5" xfId="485"/>
    <cellStyle name="千位分隔 5" xfId="486"/>
    <cellStyle name="强调文字颜色 1 2" xfId="565"/>
    <cellStyle name="强调文字颜色 1 2 2" xfId="695"/>
    <cellStyle name="强调文字颜色 1 3" xfId="566"/>
    <cellStyle name="强调文字颜色 1 3 2" xfId="696"/>
    <cellStyle name="强调文字颜色 1 4" xfId="567"/>
    <cellStyle name="强调文字颜色 1 4 2" xfId="697"/>
    <cellStyle name="强调文字颜色 2 2" xfId="568"/>
    <cellStyle name="强调文字颜色 2 2 2" xfId="698"/>
    <cellStyle name="强调文字颜色 2 3" xfId="569"/>
    <cellStyle name="强调文字颜色 2 3 2" xfId="699"/>
    <cellStyle name="强调文字颜色 2 4" xfId="570"/>
    <cellStyle name="强调文字颜色 2 4 2" xfId="700"/>
    <cellStyle name="强调文字颜色 3 2" xfId="571"/>
    <cellStyle name="强调文字颜色 3 2 2" xfId="701"/>
    <cellStyle name="强调文字颜色 3 3" xfId="572"/>
    <cellStyle name="强调文字颜色 3 3 2" xfId="702"/>
    <cellStyle name="强调文字颜色 3 4" xfId="573"/>
    <cellStyle name="强调文字颜色 3 4 2" xfId="703"/>
    <cellStyle name="强调文字颜色 4 2" xfId="574"/>
    <cellStyle name="强调文字颜色 4 2 2" xfId="704"/>
    <cellStyle name="强调文字颜色 4 3" xfId="575"/>
    <cellStyle name="强调文字颜色 4 3 2" xfId="705"/>
    <cellStyle name="强调文字颜色 4 4" xfId="576"/>
    <cellStyle name="强调文字颜色 4 4 2" xfId="706"/>
    <cellStyle name="强调文字颜色 5 2" xfId="577"/>
    <cellStyle name="强调文字颜色 5 2 2" xfId="707"/>
    <cellStyle name="强调文字颜色 5 3" xfId="578"/>
    <cellStyle name="强调文字颜色 5 3 2" xfId="708"/>
    <cellStyle name="强调文字颜色 5 4" xfId="579"/>
    <cellStyle name="强调文字颜色 5 4 2" xfId="709"/>
    <cellStyle name="强调文字颜色 6 2" xfId="580"/>
    <cellStyle name="强调文字颜色 6 2 2" xfId="710"/>
    <cellStyle name="强调文字颜色 6 3" xfId="581"/>
    <cellStyle name="强调文字颜色 6 3 2" xfId="711"/>
    <cellStyle name="强调文字颜色 6 4" xfId="582"/>
    <cellStyle name="强调文字颜色 6 4 2" xfId="712"/>
    <cellStyle name="适中 2" xfId="583"/>
    <cellStyle name="适中 2 2" xfId="713"/>
    <cellStyle name="适中 3" xfId="584"/>
    <cellStyle name="适中 3 2" xfId="714"/>
    <cellStyle name="适中 4" xfId="585"/>
    <cellStyle name="适中 4 2" xfId="715"/>
    <cellStyle name="输出 2" xfId="586"/>
    <cellStyle name="输出 2 2" xfId="716"/>
    <cellStyle name="输出 3" xfId="587"/>
    <cellStyle name="输出 3 2" xfId="717"/>
    <cellStyle name="输出 4" xfId="588"/>
    <cellStyle name="输出 4 2" xfId="718"/>
    <cellStyle name="输入 2" xfId="589"/>
    <cellStyle name="输入 2 2" xfId="719"/>
    <cellStyle name="输入 3" xfId="590"/>
    <cellStyle name="输入 3 2" xfId="720"/>
    <cellStyle name="输入 4" xfId="591"/>
    <cellStyle name="输入 4 2" xfId="721"/>
    <cellStyle name="样式 1" xfId="4"/>
    <cellStyle name="注释 2" xfId="592"/>
    <cellStyle name="注释 2 2" xfId="722"/>
    <cellStyle name="注释 3" xfId="593"/>
    <cellStyle name="注释 3 2" xfId="723"/>
    <cellStyle name="注释 4" xfId="594"/>
    <cellStyle name="注释 4 2" xfId="7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30" zoomScaleNormal="130" workbookViewId="0">
      <selection activeCell="B11" sqref="B11"/>
    </sheetView>
  </sheetViews>
  <sheetFormatPr defaultRowHeight="14.25"/>
  <cols>
    <col min="1" max="1" width="10" bestFit="1" customWidth="1"/>
    <col min="2" max="2" width="27.75" customWidth="1"/>
    <col min="3" max="3" width="13" bestFit="1" customWidth="1"/>
    <col min="4" max="4" width="17.375" bestFit="1" customWidth="1"/>
    <col min="5" max="5" width="14.5" bestFit="1" customWidth="1"/>
    <col min="6" max="6" width="13.125" bestFit="1" customWidth="1"/>
    <col min="7" max="7" width="24.25" customWidth="1"/>
  </cols>
  <sheetData>
    <row r="1" spans="1:7" ht="22.5">
      <c r="A1" s="63" t="s">
        <v>122</v>
      </c>
      <c r="B1" s="63"/>
      <c r="C1" s="63"/>
      <c r="D1" s="63"/>
      <c r="E1" s="63"/>
      <c r="F1" s="63"/>
      <c r="G1" s="63"/>
    </row>
    <row r="2" spans="1:7">
      <c r="A2" s="2" t="s">
        <v>0</v>
      </c>
      <c r="B2" s="2" t="s">
        <v>1</v>
      </c>
      <c r="C2" s="2" t="s">
        <v>2</v>
      </c>
      <c r="D2" s="3" t="s">
        <v>6</v>
      </c>
      <c r="E2" s="1" t="s">
        <v>3</v>
      </c>
      <c r="F2" s="1" t="s">
        <v>4</v>
      </c>
      <c r="G2" s="3" t="s">
        <v>5</v>
      </c>
    </row>
    <row r="3" spans="1:7" ht="15" customHeight="1">
      <c r="A3" s="10" t="s">
        <v>56</v>
      </c>
      <c r="B3" s="44" t="s">
        <v>113</v>
      </c>
      <c r="C3" s="32" t="s">
        <v>12</v>
      </c>
      <c r="D3" s="45" t="s">
        <v>16</v>
      </c>
      <c r="E3" s="46">
        <v>385.2</v>
      </c>
      <c r="F3" s="47">
        <v>328.67</v>
      </c>
      <c r="G3" s="52" t="s">
        <v>115</v>
      </c>
    </row>
    <row r="4" spans="1:7" ht="15" customHeight="1">
      <c r="A4" s="10" t="s">
        <v>17</v>
      </c>
      <c r="B4" s="44" t="s">
        <v>114</v>
      </c>
      <c r="C4" s="32" t="s">
        <v>12</v>
      </c>
      <c r="D4" s="45" t="s">
        <v>16</v>
      </c>
      <c r="E4" s="48">
        <v>224.8</v>
      </c>
      <c r="F4" s="47">
        <v>183.9</v>
      </c>
      <c r="G4" s="52" t="s">
        <v>116</v>
      </c>
    </row>
    <row r="5" spans="1:7" ht="15" customHeight="1">
      <c r="A5" s="64" t="s">
        <v>117</v>
      </c>
      <c r="B5" s="64"/>
      <c r="C5" s="20"/>
      <c r="D5" s="20"/>
      <c r="E5" s="27">
        <f>SUM(E3:E4)</f>
        <v>610</v>
      </c>
      <c r="F5" s="27">
        <f>SUM(F3:F4)</f>
        <v>512.57000000000005</v>
      </c>
      <c r="G5" s="20"/>
    </row>
    <row r="6" spans="1:7" s="43" customFormat="1" ht="15" customHeight="1">
      <c r="A6" s="40" t="s">
        <v>120</v>
      </c>
      <c r="B6" s="44" t="s">
        <v>112</v>
      </c>
      <c r="C6" s="49" t="s">
        <v>40</v>
      </c>
      <c r="D6" s="45" t="s">
        <v>125</v>
      </c>
      <c r="E6" s="50">
        <v>350</v>
      </c>
      <c r="F6" s="47">
        <v>350</v>
      </c>
      <c r="G6" s="20" t="s">
        <v>116</v>
      </c>
    </row>
    <row r="7" spans="1:7" s="43" customFormat="1" ht="15" customHeight="1">
      <c r="A7" s="61" t="s">
        <v>121</v>
      </c>
      <c r="B7" s="62"/>
      <c r="C7" s="5"/>
      <c r="D7" s="5"/>
      <c r="E7" s="27">
        <f>SUM(E6)</f>
        <v>350</v>
      </c>
      <c r="F7" s="27">
        <f>SUM(F6)</f>
        <v>350</v>
      </c>
      <c r="G7" s="20"/>
    </row>
    <row r="8" spans="1:7" ht="15" customHeight="1">
      <c r="A8" s="59" t="s">
        <v>44</v>
      </c>
      <c r="B8" s="60"/>
      <c r="C8" s="51"/>
      <c r="D8" s="51"/>
      <c r="E8" s="23">
        <f>E5+E7</f>
        <v>960</v>
      </c>
      <c r="F8" s="23">
        <f>F5+F7</f>
        <v>862.57</v>
      </c>
      <c r="G8" s="53"/>
    </row>
  </sheetData>
  <mergeCells count="4">
    <mergeCell ref="A8:B8"/>
    <mergeCell ref="A7:B7"/>
    <mergeCell ref="A1:G1"/>
    <mergeCell ref="A5:B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15" zoomScaleNormal="115" workbookViewId="0">
      <selection activeCell="F21" sqref="F21"/>
    </sheetView>
  </sheetViews>
  <sheetFormatPr defaultRowHeight="14.25"/>
  <cols>
    <col min="1" max="1" width="11.375" customWidth="1"/>
    <col min="2" max="2" width="36.125" customWidth="1"/>
    <col min="3" max="3" width="12.875" bestFit="1" customWidth="1"/>
    <col min="4" max="4" width="19.25" bestFit="1" customWidth="1"/>
    <col min="5" max="5" width="14.375" bestFit="1" customWidth="1"/>
    <col min="6" max="6" width="11.625" bestFit="1" customWidth="1"/>
    <col min="7" max="7" width="25.375" customWidth="1"/>
  </cols>
  <sheetData>
    <row r="1" spans="1:12" ht="23.25" customHeight="1">
      <c r="A1" s="63" t="s">
        <v>45</v>
      </c>
      <c r="B1" s="63"/>
      <c r="C1" s="63"/>
      <c r="D1" s="63"/>
      <c r="E1" s="63"/>
      <c r="F1" s="63"/>
      <c r="G1" s="63"/>
      <c r="H1" s="9"/>
      <c r="I1" s="9"/>
      <c r="J1" s="9"/>
      <c r="K1" s="9"/>
      <c r="L1" s="9"/>
    </row>
    <row r="2" spans="1:12">
      <c r="A2" s="2" t="s">
        <v>0</v>
      </c>
      <c r="B2" s="2" t="s">
        <v>1</v>
      </c>
      <c r="C2" s="2" t="s">
        <v>2</v>
      </c>
      <c r="D2" s="3" t="s">
        <v>6</v>
      </c>
      <c r="E2" s="1" t="s">
        <v>3</v>
      </c>
      <c r="F2" s="1" t="s">
        <v>4</v>
      </c>
      <c r="G2" s="3" t="s">
        <v>5</v>
      </c>
    </row>
    <row r="3" spans="1:12">
      <c r="A3" s="28" t="s">
        <v>92</v>
      </c>
      <c r="B3" s="29" t="s">
        <v>85</v>
      </c>
      <c r="C3" s="4" t="s">
        <v>87</v>
      </c>
      <c r="D3" s="4" t="s">
        <v>88</v>
      </c>
      <c r="E3" s="21">
        <v>355.78</v>
      </c>
      <c r="F3" s="1"/>
      <c r="G3" s="3"/>
    </row>
    <row r="4" spans="1:12">
      <c r="A4" s="28" t="s">
        <v>93</v>
      </c>
      <c r="B4" s="29" t="s">
        <v>90</v>
      </c>
      <c r="C4" s="28" t="s">
        <v>89</v>
      </c>
      <c r="D4" s="28" t="s">
        <v>91</v>
      </c>
      <c r="E4" s="21">
        <v>101.5</v>
      </c>
      <c r="F4" s="1"/>
      <c r="G4" s="3"/>
    </row>
    <row r="5" spans="1:12">
      <c r="A5" s="28" t="s">
        <v>18</v>
      </c>
      <c r="B5" s="6" t="s">
        <v>29</v>
      </c>
      <c r="C5" s="4" t="s">
        <v>12</v>
      </c>
      <c r="D5" s="4" t="s">
        <v>16</v>
      </c>
      <c r="E5" s="21">
        <v>25</v>
      </c>
      <c r="F5" s="1"/>
      <c r="G5" s="3"/>
    </row>
    <row r="6" spans="1:12">
      <c r="A6" s="28" t="s">
        <v>19</v>
      </c>
      <c r="B6" s="6" t="s">
        <v>30</v>
      </c>
      <c r="C6" s="4" t="s">
        <v>41</v>
      </c>
      <c r="D6" s="4" t="s">
        <v>13</v>
      </c>
      <c r="E6" s="21">
        <v>276.22000000000003</v>
      </c>
      <c r="F6" s="1"/>
      <c r="G6" s="37" t="s">
        <v>110</v>
      </c>
    </row>
    <row r="7" spans="1:12">
      <c r="A7" s="28" t="s">
        <v>20</v>
      </c>
      <c r="B7" s="6" t="s">
        <v>31</v>
      </c>
      <c r="C7" s="4" t="s">
        <v>41</v>
      </c>
      <c r="D7" s="4" t="s">
        <v>13</v>
      </c>
      <c r="E7" s="21">
        <v>481.9</v>
      </c>
      <c r="F7" s="1"/>
      <c r="G7" s="37" t="s">
        <v>110</v>
      </c>
    </row>
    <row r="8" spans="1:12">
      <c r="A8" s="28" t="s">
        <v>21</v>
      </c>
      <c r="B8" s="12" t="s">
        <v>46</v>
      </c>
      <c r="C8" s="13" t="s">
        <v>41</v>
      </c>
      <c r="D8" s="13" t="s">
        <v>47</v>
      </c>
      <c r="E8" s="21">
        <v>362.62</v>
      </c>
      <c r="F8" s="25"/>
      <c r="G8" s="14"/>
    </row>
    <row r="9" spans="1:12">
      <c r="A9" s="28" t="s">
        <v>22</v>
      </c>
      <c r="B9" s="12" t="s">
        <v>48</v>
      </c>
      <c r="C9" s="31" t="s">
        <v>41</v>
      </c>
      <c r="D9" s="11" t="s">
        <v>13</v>
      </c>
      <c r="E9" s="21">
        <v>368.2</v>
      </c>
      <c r="F9" s="21"/>
      <c r="G9" s="15"/>
    </row>
    <row r="10" spans="1:12">
      <c r="A10" s="28" t="s">
        <v>23</v>
      </c>
      <c r="B10" s="16" t="s">
        <v>49</v>
      </c>
      <c r="C10" s="31" t="s">
        <v>41</v>
      </c>
      <c r="D10" s="11" t="s">
        <v>13</v>
      </c>
      <c r="E10" s="21">
        <v>586.83000000000004</v>
      </c>
      <c r="F10" s="21"/>
      <c r="G10" s="15"/>
    </row>
    <row r="11" spans="1:12">
      <c r="A11" s="28" t="s">
        <v>24</v>
      </c>
      <c r="B11" s="16" t="s">
        <v>108</v>
      </c>
      <c r="C11" s="32" t="s">
        <v>12</v>
      </c>
      <c r="D11" s="11" t="s">
        <v>50</v>
      </c>
      <c r="E11" s="21">
        <v>1098.7919999999999</v>
      </c>
      <c r="F11" s="26"/>
      <c r="G11" s="14"/>
    </row>
    <row r="12" spans="1:12" ht="54">
      <c r="A12" s="28" t="s">
        <v>25</v>
      </c>
      <c r="B12" s="16" t="s">
        <v>51</v>
      </c>
      <c r="C12" s="33" t="s">
        <v>12</v>
      </c>
      <c r="D12" s="11" t="s">
        <v>43</v>
      </c>
      <c r="E12" s="21">
        <v>1564.7570000000001</v>
      </c>
      <c r="F12" s="26">
        <v>1353.49</v>
      </c>
      <c r="G12" s="54" t="s">
        <v>126</v>
      </c>
    </row>
    <row r="13" spans="1:12">
      <c r="A13" s="28" t="s">
        <v>26</v>
      </c>
      <c r="B13" s="16" t="s">
        <v>52</v>
      </c>
      <c r="C13" s="31" t="s">
        <v>12</v>
      </c>
      <c r="D13" s="11" t="s">
        <v>53</v>
      </c>
      <c r="E13" s="21">
        <v>394.04</v>
      </c>
      <c r="F13" s="21"/>
      <c r="G13" s="15"/>
    </row>
    <row r="14" spans="1:12">
      <c r="A14" s="28" t="s">
        <v>27</v>
      </c>
      <c r="B14" s="16" t="s">
        <v>54</v>
      </c>
      <c r="C14" s="31" t="s">
        <v>12</v>
      </c>
      <c r="D14" s="11" t="s">
        <v>53</v>
      </c>
      <c r="E14" s="21">
        <v>394.04</v>
      </c>
      <c r="F14" s="21"/>
      <c r="G14" s="15"/>
    </row>
    <row r="15" spans="1:12">
      <c r="A15" s="28" t="s">
        <v>28</v>
      </c>
      <c r="B15" s="12" t="s">
        <v>55</v>
      </c>
      <c r="C15" s="13" t="s">
        <v>41</v>
      </c>
      <c r="D15" s="13" t="s">
        <v>13</v>
      </c>
      <c r="E15" s="21">
        <v>529.4</v>
      </c>
      <c r="F15" s="25"/>
      <c r="G15" s="13"/>
    </row>
    <row r="16" spans="1:12">
      <c r="A16" s="66" t="s">
        <v>79</v>
      </c>
      <c r="B16" s="66"/>
      <c r="C16" s="20"/>
      <c r="D16" s="20"/>
      <c r="E16" s="23">
        <f>SUM(E3:E11,E13:E15)</f>
        <v>4974.3220000000001</v>
      </c>
      <c r="F16" s="24"/>
      <c r="G16" s="20"/>
    </row>
    <row r="17" spans="1:7" ht="14.25" customHeight="1">
      <c r="A17" s="10" t="s">
        <v>106</v>
      </c>
      <c r="B17" s="7" t="s">
        <v>35</v>
      </c>
      <c r="C17" s="4" t="s">
        <v>40</v>
      </c>
      <c r="D17" s="4" t="s">
        <v>42</v>
      </c>
      <c r="E17" s="21">
        <v>961.58</v>
      </c>
      <c r="F17" s="24"/>
      <c r="G17" s="20"/>
    </row>
    <row r="18" spans="1:7" s="58" customFormat="1" ht="14.25" customHeight="1">
      <c r="A18" s="57" t="s">
        <v>66</v>
      </c>
      <c r="B18" s="7" t="s">
        <v>36</v>
      </c>
      <c r="C18" s="4" t="s">
        <v>40</v>
      </c>
      <c r="D18" s="4" t="s">
        <v>42</v>
      </c>
      <c r="E18" s="21">
        <v>508</v>
      </c>
      <c r="F18" s="56"/>
      <c r="G18" s="55"/>
    </row>
    <row r="19" spans="1:7" s="58" customFormat="1" ht="14.25" customHeight="1">
      <c r="A19" s="57" t="s">
        <v>67</v>
      </c>
      <c r="B19" s="7" t="s">
        <v>37</v>
      </c>
      <c r="C19" s="4" t="s">
        <v>40</v>
      </c>
      <c r="D19" s="4" t="s">
        <v>42</v>
      </c>
      <c r="E19" s="21">
        <v>669.8</v>
      </c>
      <c r="F19" s="56"/>
      <c r="G19" s="55"/>
    </row>
    <row r="20" spans="1:7" ht="14.25" customHeight="1">
      <c r="A20" s="10" t="s">
        <v>68</v>
      </c>
      <c r="B20" s="7" t="s">
        <v>38</v>
      </c>
      <c r="C20" s="4" t="s">
        <v>41</v>
      </c>
      <c r="D20" s="4" t="s">
        <v>43</v>
      </c>
      <c r="E20" s="21">
        <v>224.33</v>
      </c>
      <c r="F20" s="24"/>
      <c r="G20" s="20"/>
    </row>
    <row r="21" spans="1:7" ht="14.25" customHeight="1">
      <c r="A21" s="10" t="s">
        <v>69</v>
      </c>
      <c r="B21" s="17" t="s">
        <v>70</v>
      </c>
      <c r="C21" s="20" t="s">
        <v>77</v>
      </c>
      <c r="D21" s="20" t="s">
        <v>78</v>
      </c>
      <c r="E21" s="21">
        <v>2889.82</v>
      </c>
      <c r="F21" s="24"/>
      <c r="G21" s="5"/>
    </row>
    <row r="22" spans="1:7" ht="14.25" customHeight="1">
      <c r="A22" s="10" t="s">
        <v>99</v>
      </c>
      <c r="B22" s="18" t="s">
        <v>71</v>
      </c>
      <c r="C22" s="20" t="s">
        <v>77</v>
      </c>
      <c r="D22" s="20" t="s">
        <v>78</v>
      </c>
      <c r="E22" s="21">
        <v>815.37</v>
      </c>
      <c r="F22" s="24"/>
      <c r="G22" s="5"/>
    </row>
    <row r="23" spans="1:7" ht="14.25" customHeight="1">
      <c r="A23" s="10" t="s">
        <v>100</v>
      </c>
      <c r="B23" s="18" t="s">
        <v>72</v>
      </c>
      <c r="C23" s="20" t="s">
        <v>77</v>
      </c>
      <c r="D23" s="20" t="s">
        <v>78</v>
      </c>
      <c r="E23" s="21">
        <v>86</v>
      </c>
      <c r="F23" s="24"/>
      <c r="G23" s="5"/>
    </row>
    <row r="24" spans="1:7" ht="14.25" customHeight="1">
      <c r="A24" s="10" t="s">
        <v>101</v>
      </c>
      <c r="B24" s="19" t="s">
        <v>73</v>
      </c>
      <c r="C24" s="20" t="s">
        <v>77</v>
      </c>
      <c r="D24" s="20" t="s">
        <v>78</v>
      </c>
      <c r="E24" s="21">
        <v>350.5</v>
      </c>
      <c r="F24" s="24"/>
      <c r="G24" s="5"/>
    </row>
    <row r="25" spans="1:7">
      <c r="A25" s="64" t="s">
        <v>76</v>
      </c>
      <c r="B25" s="64"/>
      <c r="C25" s="20"/>
      <c r="D25" s="20"/>
      <c r="E25" s="23">
        <f>SUM(E17:E24)</f>
        <v>6505.4000000000005</v>
      </c>
      <c r="F25" s="24"/>
      <c r="G25" s="5"/>
    </row>
    <row r="26" spans="1:7" ht="14.25" customHeight="1">
      <c r="A26" s="10" t="s">
        <v>94</v>
      </c>
      <c r="B26" s="17" t="s">
        <v>8</v>
      </c>
      <c r="C26" s="34" t="s">
        <v>40</v>
      </c>
      <c r="D26" s="34" t="s">
        <v>7</v>
      </c>
      <c r="E26" s="21">
        <v>163.63</v>
      </c>
      <c r="F26" s="8"/>
      <c r="G26" s="8"/>
    </row>
    <row r="27" spans="1:7" ht="14.25" customHeight="1">
      <c r="A27" s="10" t="s">
        <v>95</v>
      </c>
      <c r="B27" s="17" t="s">
        <v>9</v>
      </c>
      <c r="C27" s="34" t="s">
        <v>40</v>
      </c>
      <c r="D27" s="34" t="s">
        <v>7</v>
      </c>
      <c r="E27" s="21">
        <v>449.22</v>
      </c>
      <c r="F27" s="8"/>
      <c r="G27" s="8"/>
    </row>
    <row r="28" spans="1:7" ht="14.25" customHeight="1">
      <c r="A28" s="10" t="s">
        <v>96</v>
      </c>
      <c r="B28" s="17" t="s">
        <v>10</v>
      </c>
      <c r="C28" s="34" t="s">
        <v>40</v>
      </c>
      <c r="D28" s="34" t="s">
        <v>7</v>
      </c>
      <c r="E28" s="21">
        <v>237.85</v>
      </c>
      <c r="F28" s="8"/>
      <c r="G28" s="8"/>
    </row>
    <row r="29" spans="1:7" ht="14.25" customHeight="1">
      <c r="A29" s="10" t="s">
        <v>97</v>
      </c>
      <c r="B29" s="17" t="s">
        <v>11</v>
      </c>
      <c r="C29" s="34" t="s">
        <v>40</v>
      </c>
      <c r="D29" s="34" t="s">
        <v>7</v>
      </c>
      <c r="E29" s="21">
        <v>307.38</v>
      </c>
      <c r="F29" s="8"/>
      <c r="G29" s="8"/>
    </row>
    <row r="30" spans="1:7">
      <c r="A30" s="64" t="s">
        <v>98</v>
      </c>
      <c r="B30" s="64"/>
      <c r="C30" s="5"/>
      <c r="D30" s="5"/>
      <c r="E30" s="23">
        <f>SUM(E26:E29)</f>
        <v>1158.08</v>
      </c>
      <c r="F30" s="8"/>
      <c r="G30" s="8"/>
    </row>
    <row r="31" spans="1:7">
      <c r="A31" s="59" t="s">
        <v>107</v>
      </c>
      <c r="B31" s="65"/>
      <c r="C31" s="8"/>
      <c r="D31" s="8"/>
      <c r="E31" s="23">
        <f>SUM(E30,E25,E16)</f>
        <v>12637.802</v>
      </c>
      <c r="F31" s="8"/>
      <c r="G31" s="8"/>
    </row>
    <row r="34" spans="1:7" ht="22.5">
      <c r="A34" s="63" t="s">
        <v>103</v>
      </c>
      <c r="B34" s="63"/>
      <c r="C34" s="63"/>
      <c r="D34" s="63"/>
      <c r="E34" s="63"/>
      <c r="F34" s="63"/>
      <c r="G34" s="63"/>
    </row>
    <row r="35" spans="1:7">
      <c r="A35" s="2" t="s">
        <v>0</v>
      </c>
      <c r="B35" s="2" t="s">
        <v>1</v>
      </c>
      <c r="C35" s="2" t="s">
        <v>2</v>
      </c>
      <c r="D35" s="3" t="s">
        <v>6</v>
      </c>
      <c r="E35" s="1" t="s">
        <v>3</v>
      </c>
      <c r="F35" s="1" t="s">
        <v>4</v>
      </c>
      <c r="G35" s="3" t="s">
        <v>5</v>
      </c>
    </row>
    <row r="36" spans="1:7" ht="14.25" customHeight="1">
      <c r="A36" s="35" t="s">
        <v>102</v>
      </c>
      <c r="B36" s="7" t="s">
        <v>109</v>
      </c>
      <c r="C36" s="4" t="s">
        <v>41</v>
      </c>
      <c r="D36" s="4" t="s">
        <v>32</v>
      </c>
      <c r="E36" s="21">
        <v>97.68</v>
      </c>
      <c r="F36" s="8"/>
      <c r="G36" s="30" t="s">
        <v>123</v>
      </c>
    </row>
    <row r="37" spans="1:7" ht="14.25" customHeight="1">
      <c r="A37" s="35" t="s">
        <v>86</v>
      </c>
      <c r="B37" s="6" t="s">
        <v>15</v>
      </c>
      <c r="C37" s="4" t="s">
        <v>12</v>
      </c>
      <c r="D37" s="4" t="s">
        <v>14</v>
      </c>
      <c r="E37" s="21">
        <v>340</v>
      </c>
      <c r="F37" s="8"/>
      <c r="G37" s="30" t="s">
        <v>124</v>
      </c>
    </row>
    <row r="38" spans="1:7" ht="14.25" customHeight="1">
      <c r="A38" s="35" t="s">
        <v>104</v>
      </c>
      <c r="B38" s="7" t="s">
        <v>33</v>
      </c>
      <c r="C38" s="4" t="s">
        <v>40</v>
      </c>
      <c r="D38" s="4" t="s">
        <v>7</v>
      </c>
      <c r="E38" s="21">
        <v>202.5</v>
      </c>
      <c r="F38" s="8"/>
      <c r="G38" s="30" t="s">
        <v>123</v>
      </c>
    </row>
    <row r="39" spans="1:7">
      <c r="A39" s="35" t="s">
        <v>104</v>
      </c>
      <c r="B39" s="7" t="s">
        <v>34</v>
      </c>
      <c r="C39" s="4" t="s">
        <v>40</v>
      </c>
      <c r="D39" s="4" t="s">
        <v>42</v>
      </c>
      <c r="E39" s="21">
        <v>128</v>
      </c>
      <c r="F39" s="8"/>
      <c r="G39" s="15" t="s">
        <v>105</v>
      </c>
    </row>
    <row r="40" spans="1:7" ht="14.25" customHeight="1">
      <c r="A40" s="35" t="s">
        <v>104</v>
      </c>
      <c r="B40" s="7" t="s">
        <v>39</v>
      </c>
      <c r="C40" s="4" t="s">
        <v>40</v>
      </c>
      <c r="D40" s="4" t="s">
        <v>111</v>
      </c>
      <c r="E40" s="21">
        <v>216.2</v>
      </c>
      <c r="F40" s="8"/>
      <c r="G40" s="30" t="s">
        <v>123</v>
      </c>
    </row>
    <row r="41" spans="1:7">
      <c r="A41" s="59" t="s">
        <v>107</v>
      </c>
      <c r="B41" s="65"/>
      <c r="C41" s="8"/>
      <c r="D41" s="8"/>
      <c r="E41" s="23">
        <f>SUM(E36:E40)</f>
        <v>984.38000000000011</v>
      </c>
      <c r="F41" s="8"/>
      <c r="G41" s="8"/>
    </row>
  </sheetData>
  <mergeCells count="7">
    <mergeCell ref="A34:G34"/>
    <mergeCell ref="A31:B31"/>
    <mergeCell ref="A41:B41"/>
    <mergeCell ref="A1:G1"/>
    <mergeCell ref="A16:B16"/>
    <mergeCell ref="A25:B25"/>
    <mergeCell ref="A30:B3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="130" zoomScaleNormal="130" workbookViewId="0">
      <selection activeCell="I13" sqref="I13"/>
    </sheetView>
  </sheetViews>
  <sheetFormatPr defaultRowHeight="14.25"/>
  <cols>
    <col min="1" max="1" width="14.125" customWidth="1"/>
    <col min="2" max="2" width="35.875" bestFit="1" customWidth="1"/>
    <col min="3" max="3" width="14" customWidth="1"/>
    <col min="4" max="4" width="16.125" bestFit="1" customWidth="1"/>
    <col min="5" max="5" width="14.5" bestFit="1" customWidth="1"/>
    <col min="6" max="6" width="11.875" customWidth="1"/>
    <col min="7" max="7" width="11.25" customWidth="1"/>
  </cols>
  <sheetData>
    <row r="1" spans="1:7" ht="22.5">
      <c r="A1" s="63" t="s">
        <v>57</v>
      </c>
      <c r="B1" s="63"/>
      <c r="C1" s="63"/>
      <c r="D1" s="63"/>
      <c r="E1" s="63"/>
      <c r="F1" s="63"/>
      <c r="G1" s="63"/>
    </row>
    <row r="2" spans="1:7" ht="15" customHeight="1">
      <c r="A2" s="2" t="s">
        <v>0</v>
      </c>
      <c r="B2" s="2" t="s">
        <v>1</v>
      </c>
      <c r="C2" s="2" t="s">
        <v>2</v>
      </c>
      <c r="D2" s="3" t="s">
        <v>6</v>
      </c>
      <c r="E2" s="1" t="s">
        <v>3</v>
      </c>
      <c r="F2" s="1" t="s">
        <v>4</v>
      </c>
      <c r="G2" s="3" t="s">
        <v>5</v>
      </c>
    </row>
    <row r="3" spans="1:7" ht="15" customHeight="1">
      <c r="A3" s="10" t="s">
        <v>56</v>
      </c>
      <c r="B3" s="12" t="s">
        <v>58</v>
      </c>
      <c r="C3" s="32" t="s">
        <v>12</v>
      </c>
      <c r="D3" s="11" t="s">
        <v>14</v>
      </c>
      <c r="E3" s="26">
        <v>1088</v>
      </c>
      <c r="F3" s="38"/>
      <c r="G3" s="42"/>
    </row>
    <row r="4" spans="1:7" ht="15" customHeight="1">
      <c r="A4" s="10" t="s">
        <v>17</v>
      </c>
      <c r="B4" s="12" t="s">
        <v>59</v>
      </c>
      <c r="C4" s="32" t="s">
        <v>12</v>
      </c>
      <c r="D4" s="11" t="s">
        <v>50</v>
      </c>
      <c r="E4" s="26">
        <v>1612</v>
      </c>
      <c r="F4" s="38"/>
      <c r="G4" s="42"/>
    </row>
    <row r="5" spans="1:7" ht="15" customHeight="1">
      <c r="A5" s="10" t="s">
        <v>18</v>
      </c>
      <c r="B5" s="16" t="s">
        <v>60</v>
      </c>
      <c r="C5" s="31" t="s">
        <v>41</v>
      </c>
      <c r="D5" s="11" t="s">
        <v>13</v>
      </c>
      <c r="E5" s="26">
        <v>1107.6500000000001</v>
      </c>
      <c r="F5" s="38"/>
      <c r="G5" s="42"/>
    </row>
    <row r="6" spans="1:7" ht="15" customHeight="1">
      <c r="A6" s="10" t="s">
        <v>19</v>
      </c>
      <c r="B6" s="12" t="s">
        <v>61</v>
      </c>
      <c r="C6" s="31" t="s">
        <v>41</v>
      </c>
      <c r="D6" s="11" t="s">
        <v>13</v>
      </c>
      <c r="E6" s="26">
        <v>1827.5</v>
      </c>
      <c r="F6" s="38"/>
      <c r="G6" s="42"/>
    </row>
    <row r="7" spans="1:7" ht="15" customHeight="1">
      <c r="A7" s="10" t="s">
        <v>20</v>
      </c>
      <c r="B7" s="16" t="s">
        <v>62</v>
      </c>
      <c r="C7" s="36" t="s">
        <v>12</v>
      </c>
      <c r="D7" s="11" t="s">
        <v>50</v>
      </c>
      <c r="E7" s="26">
        <v>1098.7919999999999</v>
      </c>
      <c r="F7" s="38"/>
      <c r="G7" s="42"/>
    </row>
    <row r="8" spans="1:7" ht="15" customHeight="1">
      <c r="A8" s="10" t="s">
        <v>21</v>
      </c>
      <c r="B8" s="12" t="s">
        <v>63</v>
      </c>
      <c r="C8" s="36" t="s">
        <v>12</v>
      </c>
      <c r="D8" s="11" t="s">
        <v>50</v>
      </c>
      <c r="E8" s="26">
        <v>1322.383</v>
      </c>
      <c r="F8" s="38"/>
      <c r="G8" s="42"/>
    </row>
    <row r="9" spans="1:7" ht="15" customHeight="1">
      <c r="A9" s="10" t="s">
        <v>22</v>
      </c>
      <c r="B9" s="12" t="s">
        <v>64</v>
      </c>
      <c r="C9" s="13" t="s">
        <v>12</v>
      </c>
      <c r="D9" s="13" t="s">
        <v>65</v>
      </c>
      <c r="E9" s="26">
        <v>1490.95</v>
      </c>
      <c r="F9" s="38"/>
      <c r="G9" s="42"/>
    </row>
    <row r="10" spans="1:7" ht="15" customHeight="1">
      <c r="A10" s="66" t="s">
        <v>117</v>
      </c>
      <c r="B10" s="66"/>
      <c r="C10" s="10"/>
      <c r="D10" s="10"/>
      <c r="E10" s="41">
        <f>SUM(E3:E9)</f>
        <v>9547.2749999999996</v>
      </c>
      <c r="F10" s="38"/>
      <c r="G10" s="42"/>
    </row>
    <row r="11" spans="1:7" ht="15" customHeight="1">
      <c r="A11" s="10" t="s">
        <v>118</v>
      </c>
      <c r="B11" s="17" t="s">
        <v>80</v>
      </c>
      <c r="C11" s="10" t="s">
        <v>74</v>
      </c>
      <c r="D11" s="10" t="s">
        <v>75</v>
      </c>
      <c r="E11" s="22">
        <v>3195.78</v>
      </c>
      <c r="F11" s="38"/>
      <c r="G11" s="42"/>
    </row>
    <row r="12" spans="1:7" ht="15" customHeight="1">
      <c r="A12" s="10" t="s">
        <v>66</v>
      </c>
      <c r="B12" s="19" t="s">
        <v>81</v>
      </c>
      <c r="C12" s="10" t="s">
        <v>74</v>
      </c>
      <c r="D12" s="10" t="s">
        <v>75</v>
      </c>
      <c r="E12" s="22">
        <v>919</v>
      </c>
      <c r="F12" s="38"/>
      <c r="G12" s="42"/>
    </row>
    <row r="13" spans="1:7" ht="15" customHeight="1">
      <c r="A13" s="10" t="s">
        <v>67</v>
      </c>
      <c r="B13" s="19" t="s">
        <v>82</v>
      </c>
      <c r="C13" s="10" t="s">
        <v>74</v>
      </c>
      <c r="D13" s="10" t="s">
        <v>75</v>
      </c>
      <c r="E13" s="22">
        <v>497.6</v>
      </c>
      <c r="F13" s="38"/>
      <c r="G13" s="42"/>
    </row>
    <row r="14" spans="1:7" ht="15" customHeight="1">
      <c r="A14" s="10" t="s">
        <v>68</v>
      </c>
      <c r="B14" s="17" t="s">
        <v>83</v>
      </c>
      <c r="C14" s="10" t="s">
        <v>74</v>
      </c>
      <c r="D14" s="10" t="s">
        <v>75</v>
      </c>
      <c r="E14" s="22">
        <v>300</v>
      </c>
      <c r="F14" s="38"/>
      <c r="G14" s="42"/>
    </row>
    <row r="15" spans="1:7" ht="15" customHeight="1">
      <c r="A15" s="10" t="s">
        <v>69</v>
      </c>
      <c r="B15" s="17" t="s">
        <v>84</v>
      </c>
      <c r="C15" s="10" t="s">
        <v>74</v>
      </c>
      <c r="D15" s="10" t="s">
        <v>75</v>
      </c>
      <c r="E15" s="22">
        <v>305.93</v>
      </c>
      <c r="F15" s="38"/>
      <c r="G15" s="42"/>
    </row>
    <row r="16" spans="1:7" ht="15" customHeight="1">
      <c r="A16" s="66" t="s">
        <v>119</v>
      </c>
      <c r="B16" s="66"/>
      <c r="C16" s="42"/>
      <c r="D16" s="42"/>
      <c r="E16" s="41">
        <f>SUM(E11:E15)</f>
        <v>5218.3100000000013</v>
      </c>
      <c r="F16" s="38"/>
      <c r="G16" s="42"/>
    </row>
    <row r="17" spans="1:7" ht="15" customHeight="1">
      <c r="A17" s="67" t="s">
        <v>44</v>
      </c>
      <c r="B17" s="68"/>
      <c r="C17" s="39"/>
      <c r="D17" s="39"/>
      <c r="E17" s="23">
        <f>SUM(E16,E10)</f>
        <v>14765.585000000001</v>
      </c>
      <c r="F17" s="39"/>
      <c r="G17" s="39"/>
    </row>
  </sheetData>
  <mergeCells count="4">
    <mergeCell ref="A1:G1"/>
    <mergeCell ref="A10:B10"/>
    <mergeCell ref="A16:B16"/>
    <mergeCell ref="A17:B1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2021年</vt:lpstr>
      <vt:lpstr>2022年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2020-04-02T08:23:53Z</cp:lastPrinted>
  <dcterms:created xsi:type="dcterms:W3CDTF">2008-09-11T17:22:52Z</dcterms:created>
  <dcterms:modified xsi:type="dcterms:W3CDTF">2020-04-24T02:47:52Z</dcterms:modified>
</cp:coreProperties>
</file>